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EC0029C3-8D0E-480F-B6B7-E3243C913734}" xr6:coauthVersionLast="47" xr6:coauthVersionMax="47" xr10:uidLastSave="{00000000-0000-0000-0000-000000000000}"/>
  <bookViews>
    <workbookView xWindow="-108" yWindow="-108" windowWidth="23256" windowHeight="13896" xr2:uid="{00000000-000D-0000-FFFF-FFFF00000000}"/>
  </bookViews>
  <sheets>
    <sheet name="申込入力" sheetId="1" r:id="rId1"/>
    <sheet name="参加者名簿" sheetId="4" state="hidden" r:id="rId2"/>
    <sheet name="集計用" sheetId="3" state="hidden" r:id="rId3"/>
  </sheets>
  <definedNames>
    <definedName name="_xlnm.Print_Area" localSheetId="0">申込入力!$B$2:$K$35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 i="4" l="1"/>
  <c r="Y10" i="4" s="1"/>
  <c r="U10" i="4"/>
  <c r="Z10" i="4" s="1"/>
  <c r="V10" i="4"/>
  <c r="AA10" i="4" s="1"/>
  <c r="T11" i="4"/>
  <c r="Y11" i="4" s="1"/>
  <c r="U11" i="4"/>
  <c r="Z11" i="4" s="1"/>
  <c r="V11" i="4"/>
  <c r="AA11" i="4" s="1"/>
  <c r="T12" i="4"/>
  <c r="U12" i="4"/>
  <c r="Z12" i="4" s="1"/>
  <c r="V12" i="4"/>
  <c r="AA12" i="4" s="1"/>
  <c r="T13" i="4"/>
  <c r="U13" i="4"/>
  <c r="Z13" i="4" s="1"/>
  <c r="V13" i="4"/>
  <c r="AA13" i="4" s="1"/>
  <c r="T14" i="4"/>
  <c r="U14" i="4"/>
  <c r="Z14" i="4" s="1"/>
  <c r="V14" i="4"/>
  <c r="AA14" i="4" s="1"/>
  <c r="T15" i="4"/>
  <c r="Y15" i="4" s="1"/>
  <c r="U15" i="4"/>
  <c r="Z15" i="4" s="1"/>
  <c r="V15" i="4"/>
  <c r="AA15" i="4" s="1"/>
  <c r="T16" i="4"/>
  <c r="Y16" i="4" s="1"/>
  <c r="U16" i="4"/>
  <c r="Z16" i="4" s="1"/>
  <c r="V16" i="4"/>
  <c r="AA16" i="4" s="1"/>
  <c r="T17" i="4"/>
  <c r="U17" i="4"/>
  <c r="Z17" i="4" s="1"/>
  <c r="V17" i="4"/>
  <c r="AA17" i="4" s="1"/>
  <c r="T18" i="4"/>
  <c r="Y18" i="4" s="1"/>
  <c r="U18" i="4"/>
  <c r="Z18" i="4" s="1"/>
  <c r="V18" i="4"/>
  <c r="AA18" i="4" s="1"/>
  <c r="U9" i="4"/>
  <c r="Z9" i="4" s="1"/>
  <c r="V9" i="4"/>
  <c r="T9" i="4"/>
  <c r="G18" i="4"/>
  <c r="F18" i="4"/>
  <c r="E18" i="4"/>
  <c r="C18" i="4"/>
  <c r="B18" i="4"/>
  <c r="D18" i="4"/>
  <c r="G17" i="4"/>
  <c r="F17" i="4"/>
  <c r="E17" i="4"/>
  <c r="C17" i="4"/>
  <c r="B17" i="4"/>
  <c r="D17" i="4"/>
  <c r="G16" i="4"/>
  <c r="F16" i="4"/>
  <c r="E16" i="4"/>
  <c r="C16" i="4"/>
  <c r="B16" i="4"/>
  <c r="D16" i="4"/>
  <c r="G15" i="4"/>
  <c r="F15" i="4"/>
  <c r="E15" i="4"/>
  <c r="C15" i="4"/>
  <c r="B15" i="4"/>
  <c r="D15" i="4"/>
  <c r="G14" i="4"/>
  <c r="F14" i="4"/>
  <c r="E14" i="4"/>
  <c r="C14" i="4"/>
  <c r="B14" i="4"/>
  <c r="D14" i="4"/>
  <c r="G13" i="4"/>
  <c r="F13" i="4"/>
  <c r="E13" i="4"/>
  <c r="C13" i="4"/>
  <c r="B13" i="4"/>
  <c r="D13" i="4"/>
  <c r="G12" i="4"/>
  <c r="F12" i="4"/>
  <c r="E12" i="4"/>
  <c r="C12" i="4"/>
  <c r="B12" i="4"/>
  <c r="D12" i="4"/>
  <c r="G11" i="4"/>
  <c r="F11" i="4"/>
  <c r="E11" i="4"/>
  <c r="C11" i="4"/>
  <c r="B11" i="4"/>
  <c r="D11" i="4"/>
  <c r="F10" i="4"/>
  <c r="G10" i="4"/>
  <c r="E10" i="4"/>
  <c r="C10" i="4"/>
  <c r="B10" i="4"/>
  <c r="D10" i="4"/>
  <c r="G9" i="4"/>
  <c r="F9" i="4"/>
  <c r="E9" i="4"/>
  <c r="C9" i="4"/>
  <c r="D9" i="4"/>
  <c r="B9" i="4"/>
  <c r="Y17" i="4" l="1"/>
  <c r="X17" i="4"/>
  <c r="W17" i="4"/>
  <c r="Y14" i="4"/>
  <c r="X14" i="4"/>
  <c r="W14" i="4"/>
  <c r="Y13" i="4"/>
  <c r="X13" i="4"/>
  <c r="W13" i="4"/>
  <c r="Y12" i="4"/>
  <c r="X12" i="4"/>
  <c r="W12" i="4"/>
  <c r="X11" i="4"/>
  <c r="W11" i="4"/>
  <c r="X10" i="4"/>
  <c r="X18" i="4"/>
  <c r="W18" i="4"/>
  <c r="X15" i="4"/>
  <c r="W15" i="4"/>
  <c r="W16" i="4"/>
  <c r="X16" i="4"/>
  <c r="W10" i="4"/>
  <c r="W9" i="4"/>
  <c r="X9" i="4"/>
  <c r="G4" i="4" l="1"/>
  <c r="F4" i="4"/>
  <c r="E4" i="4"/>
  <c r="D4" i="4" l="1"/>
  <c r="C4" i="4"/>
  <c r="B4" i="4"/>
  <c r="H4" i="4"/>
  <c r="J4" i="4" l="1"/>
  <c r="K4" i="4"/>
  <c r="L4" i="4"/>
  <c r="M4" i="4"/>
  <c r="N4" i="4"/>
  <c r="O4" i="4"/>
  <c r="P4" i="4"/>
  <c r="Q4" i="4"/>
  <c r="R4" i="4"/>
  <c r="S4" i="4"/>
  <c r="T4" i="4"/>
  <c r="AA9" i="4" s="1"/>
  <c r="U4" i="4"/>
  <c r="V4" i="4"/>
  <c r="I4" i="4"/>
  <c r="Y9" i="4" l="1"/>
  <c r="W4" i="4"/>
  <c r="X4" i="4" s="1"/>
  <c r="X20" i="4" s="1"/>
</calcChain>
</file>

<file path=xl/sharedStrings.xml><?xml version="1.0" encoding="utf-8"?>
<sst xmlns="http://schemas.openxmlformats.org/spreadsheetml/2006/main" count="206" uniqueCount="103">
  <si>
    <t>送付先メールアドレス</t>
    <rPh sb="0" eb="2">
      <t>ソウフ</t>
    </rPh>
    <rPh sb="2" eb="3">
      <t>サキ</t>
    </rPh>
    <phoneticPr fontId="2"/>
  </si>
  <si>
    <t>kisokouza@tqm.mgmt.waseda.ac.jp</t>
    <phoneticPr fontId="1"/>
  </si>
  <si>
    <r>
      <t>「医療の質マネジメント基礎講座」</t>
    </r>
    <r>
      <rPr>
        <b/>
        <sz val="18"/>
        <color rgb="FFFF0000"/>
        <rFont val="Yu Gothic"/>
        <family val="3"/>
        <charset val="128"/>
        <scheme val="minor"/>
      </rPr>
      <t>団体</t>
    </r>
    <r>
      <rPr>
        <b/>
        <sz val="18"/>
        <color theme="1"/>
        <rFont val="Yu Gothic"/>
        <family val="3"/>
        <charset val="128"/>
        <scheme val="minor"/>
      </rPr>
      <t>プラン参加申込書</t>
    </r>
    <rPh sb="1" eb="3">
      <t>イリョウ</t>
    </rPh>
    <rPh sb="4" eb="5">
      <t>シツ</t>
    </rPh>
    <rPh sb="11" eb="13">
      <t>キソ</t>
    </rPh>
    <rPh sb="13" eb="15">
      <t>コウザ</t>
    </rPh>
    <rPh sb="16" eb="18">
      <t>ダンタイ</t>
    </rPh>
    <phoneticPr fontId="2"/>
  </si>
  <si>
    <t>※お申込みの際にご記入いただいた個人情報は、本セミナーの開催のためのみ使用し，その他の目的には使用いたしません．</t>
    <phoneticPr fontId="1"/>
  </si>
  <si>
    <t>※品質管理学会(JSQC）の医療の質・安全部会に入会されている方は，割引価格で受講いただけます．JSQCの会員番号をご入力ください．</t>
    <rPh sb="1" eb="3">
      <t>ヒンシツ</t>
    </rPh>
    <rPh sb="3" eb="5">
      <t>カンリ</t>
    </rPh>
    <rPh sb="5" eb="7">
      <t>ガッカイ</t>
    </rPh>
    <rPh sb="14" eb="16">
      <t>イリョウ</t>
    </rPh>
    <rPh sb="17" eb="18">
      <t>シツ</t>
    </rPh>
    <rPh sb="19" eb="21">
      <t>アンゼン</t>
    </rPh>
    <rPh sb="21" eb="23">
      <t>ブカイ</t>
    </rPh>
    <rPh sb="24" eb="26">
      <t>ニュウカイ</t>
    </rPh>
    <rPh sb="31" eb="32">
      <t>カタ</t>
    </rPh>
    <rPh sb="34" eb="36">
      <t>ワリビキ</t>
    </rPh>
    <rPh sb="36" eb="38">
      <t>カカク</t>
    </rPh>
    <rPh sb="39" eb="41">
      <t>ジュコウ</t>
    </rPh>
    <rPh sb="53" eb="55">
      <t>カイイン</t>
    </rPh>
    <rPh sb="55" eb="57">
      <t>バンゴウ</t>
    </rPh>
    <rPh sb="59" eb="61">
      <t>ニュウリョク</t>
    </rPh>
    <phoneticPr fontId="1"/>
  </si>
  <si>
    <t>【連絡担当者の情報】　受講料の振込等のご案内は連絡担当者へご連絡いたします．</t>
    <rPh sb="1" eb="3">
      <t>レンラク</t>
    </rPh>
    <rPh sb="3" eb="6">
      <t>タントウシャ</t>
    </rPh>
    <rPh sb="7" eb="9">
      <t>ジョウホウ</t>
    </rPh>
    <rPh sb="11" eb="14">
      <t>ジュコウリョウ</t>
    </rPh>
    <rPh sb="15" eb="17">
      <t>フリコミ</t>
    </rPh>
    <rPh sb="17" eb="18">
      <t>トウ</t>
    </rPh>
    <rPh sb="20" eb="22">
      <t>アンナイ</t>
    </rPh>
    <rPh sb="23" eb="25">
      <t>レンラク</t>
    </rPh>
    <rPh sb="25" eb="28">
      <t>タントウシャ</t>
    </rPh>
    <rPh sb="30" eb="32">
      <t>レンラク</t>
    </rPh>
    <phoneticPr fontId="1"/>
  </si>
  <si>
    <t>フ リ ガ ナ</t>
  </si>
  <si>
    <t>連絡担当者　お名前</t>
    <rPh sb="0" eb="2">
      <t>レンラク</t>
    </rPh>
    <rPh sb="2" eb="5">
      <t>タントウシャ</t>
    </rPh>
    <rPh sb="7" eb="9">
      <t>ナマエ</t>
    </rPh>
    <phoneticPr fontId="2"/>
  </si>
  <si>
    <t>連絡担当者　E-mail</t>
    <rPh sb="0" eb="2">
      <t>レンラク</t>
    </rPh>
    <rPh sb="2" eb="5">
      <t>タントウシャ</t>
    </rPh>
    <phoneticPr fontId="2"/>
  </si>
  <si>
    <t>勤務先（病院名）</t>
    <rPh sb="0" eb="3">
      <t>キンムサキ</t>
    </rPh>
    <rPh sb="4" eb="6">
      <t>ビョウイン</t>
    </rPh>
    <rPh sb="6" eb="7">
      <t>メイ</t>
    </rPh>
    <phoneticPr fontId="2"/>
  </si>
  <si>
    <t>所属部門（部署）</t>
    <rPh sb="0" eb="2">
      <t>ショゾク</t>
    </rPh>
    <rPh sb="2" eb="4">
      <t>ブモン</t>
    </rPh>
    <rPh sb="5" eb="7">
      <t>ブショ</t>
    </rPh>
    <phoneticPr fontId="1"/>
  </si>
  <si>
    <t>役職</t>
    <rPh sb="0" eb="2">
      <t>ヤクショク</t>
    </rPh>
    <phoneticPr fontId="1"/>
  </si>
  <si>
    <t>勤務先電話番号</t>
    <rPh sb="0" eb="3">
      <t>キンムサキ</t>
    </rPh>
    <phoneticPr fontId="2"/>
  </si>
  <si>
    <t>ＦＡＸ番号</t>
  </si>
  <si>
    <r>
      <t xml:space="preserve">【オンデマンド教材 申込欄】
</t>
    </r>
    <r>
      <rPr>
        <b/>
        <sz val="6"/>
        <color theme="1"/>
        <rFont val="ＭＳ Ｐゴシック"/>
        <family val="3"/>
        <charset val="128"/>
      </rPr>
      <t xml:space="preserve">
</t>
    </r>
    <r>
      <rPr>
        <b/>
        <sz val="12"/>
        <color theme="1"/>
        <rFont val="ＭＳ Ｐゴシック"/>
        <family val="3"/>
        <charset val="128"/>
      </rPr>
      <t>同じ勤務先であれば，開講期間内は人数無制限(google classroomアカウントの制限内)で視聴いただけます．ただし，受講証明書/修了証書の発行はできません．発行を希望される場合には，個人申込プランにて申し込んでください．</t>
    </r>
    <rPh sb="7" eb="9">
      <t>キョウザイ</t>
    </rPh>
    <rPh sb="10" eb="13">
      <t>モウシコミラン</t>
    </rPh>
    <rPh sb="16" eb="17">
      <t>オナ</t>
    </rPh>
    <rPh sb="26" eb="28">
      <t>カイコウ</t>
    </rPh>
    <rPh sb="28" eb="30">
      <t>キカン</t>
    </rPh>
    <rPh sb="30" eb="31">
      <t>ナイ</t>
    </rPh>
    <rPh sb="60" eb="63">
      <t>セイゲンナイ</t>
    </rPh>
    <rPh sb="65" eb="67">
      <t>シチョウ</t>
    </rPh>
    <rPh sb="78" eb="80">
      <t>ジュコウ</t>
    </rPh>
    <rPh sb="80" eb="83">
      <t>ショウメイショ</t>
    </rPh>
    <rPh sb="89" eb="91">
      <t>ハッコウ</t>
    </rPh>
    <rPh sb="98" eb="100">
      <t>ハッコウ</t>
    </rPh>
    <rPh sb="101" eb="103">
      <t>キボウ</t>
    </rPh>
    <rPh sb="106" eb="108">
      <t>バアイ</t>
    </rPh>
    <rPh sb="111" eb="113">
      <t>コジン</t>
    </rPh>
    <rPh sb="113" eb="115">
      <t>モウシコミ</t>
    </rPh>
    <rPh sb="120" eb="121">
      <t>モウ</t>
    </rPh>
    <rPh sb="122" eb="123">
      <t>コ</t>
    </rPh>
    <phoneticPr fontId="1"/>
  </si>
  <si>
    <r>
      <rPr>
        <b/>
        <u/>
        <sz val="11"/>
        <color theme="1"/>
        <rFont val="ＭＳ Ｐゴシック"/>
        <family val="3"/>
        <charset val="128"/>
      </rPr>
      <t>オンデマンド教材</t>
    </r>
    <r>
      <rPr>
        <b/>
        <sz val="11"/>
        <color theme="1"/>
        <rFont val="ＭＳ Ｐゴシック"/>
        <family val="3"/>
        <charset val="128"/>
      </rPr>
      <t>受講単元</t>
    </r>
    <r>
      <rPr>
        <sz val="11"/>
        <color theme="1"/>
        <rFont val="ＭＳ Ｐゴシック"/>
        <family val="3"/>
        <charset val="128"/>
      </rPr>
      <t xml:space="preserve">
※全14回を希望する場合は，
　　一番上にチェックを入れて
　　ください．
※希望単元のみ活用されたい
　場合は，該当する単元にチェッ
　クを入れてください．</t>
    </r>
    <rPh sb="6" eb="8">
      <t>キョウザイ</t>
    </rPh>
    <rPh sb="8" eb="10">
      <t>ジュコウ</t>
    </rPh>
    <rPh sb="10" eb="12">
      <t>タンゲン</t>
    </rPh>
    <rPh sb="20" eb="22">
      <t>キボウ</t>
    </rPh>
    <rPh sb="24" eb="26">
      <t>バアイ</t>
    </rPh>
    <rPh sb="60" eb="62">
      <t>カツヨウ</t>
    </rPh>
    <rPh sb="68" eb="70">
      <t>バアイ</t>
    </rPh>
    <phoneticPr fontId="1"/>
  </si>
  <si>
    <t>全14回を希望する</t>
    <rPh sb="0" eb="1">
      <t>ゼン</t>
    </rPh>
    <rPh sb="3" eb="4">
      <t>カイ</t>
    </rPh>
    <rPh sb="5" eb="7">
      <t>キボウ</t>
    </rPh>
    <phoneticPr fontId="2"/>
  </si>
  <si>
    <t>【第1回】 医療の質マネジメントシステムの基本</t>
    <rPh sb="1" eb="2">
      <t>ダイ</t>
    </rPh>
    <rPh sb="3" eb="4">
      <t>カイ</t>
    </rPh>
    <phoneticPr fontId="2"/>
  </si>
  <si>
    <t>【第2回】 医療の質向上をめざしたQMSの導入と推進</t>
    <rPh sb="1" eb="2">
      <t>ダイ</t>
    </rPh>
    <rPh sb="3" eb="4">
      <t>カイ</t>
    </rPh>
    <phoneticPr fontId="2"/>
  </si>
  <si>
    <t>【第3回】 PDCAサイクルによる日常管理の基礎</t>
    <rPh sb="1" eb="2">
      <t>ダイ</t>
    </rPh>
    <rPh sb="3" eb="4">
      <t>カイ</t>
    </rPh>
    <phoneticPr fontId="2"/>
  </si>
  <si>
    <t>【第4回】 PFCを用いた 医療業務プロセスの可視化</t>
    <rPh sb="1" eb="2">
      <t>ダイ</t>
    </rPh>
    <rPh sb="3" eb="4">
      <t>カイ</t>
    </rPh>
    <phoneticPr fontId="2"/>
  </si>
  <si>
    <t>【第5回】 文書管理から取り組む組織基盤構築の推進</t>
    <rPh sb="1" eb="2">
      <t>ダイ</t>
    </rPh>
    <rPh sb="3" eb="4">
      <t>カイ</t>
    </rPh>
    <phoneticPr fontId="2"/>
  </si>
  <si>
    <t>【第6回】 「内部監査」の枠組みを活用した業務改善</t>
    <rPh sb="1" eb="2">
      <t>ダイ</t>
    </rPh>
    <rPh sb="3" eb="4">
      <t>カイ</t>
    </rPh>
    <phoneticPr fontId="2"/>
  </si>
  <si>
    <t>【第7回】 医療の質・安全保証を実現する患者状態適応型パスシステム</t>
    <rPh sb="1" eb="2">
      <t>ダイ</t>
    </rPh>
    <rPh sb="3" eb="4">
      <t>カイ</t>
    </rPh>
    <rPh sb="6" eb="8">
      <t>イリョウ</t>
    </rPh>
    <rPh sb="9" eb="10">
      <t>シツ</t>
    </rPh>
    <rPh sb="11" eb="13">
      <t>アンゼン</t>
    </rPh>
    <rPh sb="13" eb="15">
      <t>ホショウ</t>
    </rPh>
    <rPh sb="16" eb="18">
      <t>ジツゲン</t>
    </rPh>
    <rPh sb="20" eb="22">
      <t>カンジャ</t>
    </rPh>
    <rPh sb="22" eb="24">
      <t>ジョウタイ</t>
    </rPh>
    <rPh sb="24" eb="27">
      <t>テキオウガタ</t>
    </rPh>
    <phoneticPr fontId="2"/>
  </si>
  <si>
    <t>【第8回】 医療安全管理システムと医療安全に関わる制度</t>
    <rPh sb="1" eb="2">
      <t>ダイ</t>
    </rPh>
    <rPh sb="3" eb="4">
      <t>カイ</t>
    </rPh>
    <rPh sb="6" eb="8">
      <t>イリョウ</t>
    </rPh>
    <rPh sb="8" eb="10">
      <t>アンゼン</t>
    </rPh>
    <rPh sb="10" eb="12">
      <t>カンリ</t>
    </rPh>
    <rPh sb="17" eb="19">
      <t>イリョウ</t>
    </rPh>
    <rPh sb="19" eb="21">
      <t>アンゼン</t>
    </rPh>
    <rPh sb="22" eb="23">
      <t>カカ</t>
    </rPh>
    <rPh sb="25" eb="27">
      <t>セイド</t>
    </rPh>
    <phoneticPr fontId="2"/>
  </si>
  <si>
    <t>【第9回】 “注意不足”にしないためのプロセス型事故分析</t>
    <rPh sb="1" eb="2">
      <t>ダイ</t>
    </rPh>
    <rPh sb="3" eb="4">
      <t>カイ</t>
    </rPh>
    <phoneticPr fontId="2"/>
  </si>
  <si>
    <t>【第10回】 同じ事故を再発させないための対策立案</t>
    <rPh sb="1" eb="2">
      <t>ダイ</t>
    </rPh>
    <rPh sb="4" eb="5">
      <t>カイ</t>
    </rPh>
    <phoneticPr fontId="2"/>
  </si>
  <si>
    <t>【第11回】 転倒・転落事故の防止対策と５Sの実践法</t>
    <rPh sb="1" eb="2">
      <t>ダイ</t>
    </rPh>
    <rPh sb="4" eb="5">
      <t>カイ</t>
    </rPh>
    <rPh sb="7" eb="9">
      <t>テントウ</t>
    </rPh>
    <rPh sb="10" eb="12">
      <t>テンラク</t>
    </rPh>
    <rPh sb="12" eb="14">
      <t>ジコ</t>
    </rPh>
    <rPh sb="15" eb="17">
      <t>ボウシ</t>
    </rPh>
    <rPh sb="17" eb="19">
      <t>タイサク</t>
    </rPh>
    <rPh sb="23" eb="26">
      <t>ジッセンホウ</t>
    </rPh>
    <phoneticPr fontId="2"/>
  </si>
  <si>
    <t>【第12回】 危険予知トレーニング（KYT）手法</t>
    <rPh sb="1" eb="2">
      <t>ダイ</t>
    </rPh>
    <rPh sb="4" eb="5">
      <t>カイ</t>
    </rPh>
    <rPh sb="7" eb="9">
      <t>キケン</t>
    </rPh>
    <rPh sb="9" eb="11">
      <t>ヨチ</t>
    </rPh>
    <rPh sb="22" eb="24">
      <t>シュホウ</t>
    </rPh>
    <phoneticPr fontId="2"/>
  </si>
  <si>
    <t>【第13回】 医療の質・安全を高める教育カリキュラムの作成とその実践</t>
    <rPh sb="1" eb="2">
      <t>ダイ</t>
    </rPh>
    <rPh sb="4" eb="5">
      <t>カイ</t>
    </rPh>
    <phoneticPr fontId="2"/>
  </si>
  <si>
    <t>【第14回】 問題解決法(QCストーリー等)と組織的改善活動</t>
    <rPh sb="1" eb="2">
      <t>ダイ</t>
    </rPh>
    <rPh sb="4" eb="5">
      <t>カイ</t>
    </rPh>
    <phoneticPr fontId="2"/>
  </si>
  <si>
    <t>JSQC医療の
質安全部会入会
(いずれかにチェック)</t>
    <rPh sb="4" eb="6">
      <t>イリョウ</t>
    </rPh>
    <rPh sb="8" eb="9">
      <t>シツ</t>
    </rPh>
    <rPh sb="9" eb="11">
      <t>アンゼン</t>
    </rPh>
    <rPh sb="11" eb="13">
      <t>ブカイ</t>
    </rPh>
    <rPh sb="13" eb="15">
      <t>ニュウカイ</t>
    </rPh>
    <phoneticPr fontId="2"/>
  </si>
  <si>
    <t>医療の質安全部会員がいる（会員番号をご記入ください）</t>
    <rPh sb="0" eb="2">
      <t>イリョウ</t>
    </rPh>
    <rPh sb="3" eb="4">
      <t>シツ</t>
    </rPh>
    <rPh sb="4" eb="6">
      <t>アンゼン</t>
    </rPh>
    <rPh sb="6" eb="8">
      <t>ブカイ</t>
    </rPh>
    <rPh sb="8" eb="9">
      <t>イン</t>
    </rPh>
    <rPh sb="13" eb="15">
      <t>カイイン</t>
    </rPh>
    <rPh sb="15" eb="17">
      <t>バンゴウ</t>
    </rPh>
    <rPh sb="19" eb="21">
      <t>キニュウ</t>
    </rPh>
    <phoneticPr fontId="2"/>
  </si>
  <si>
    <t>JSQC会員氏名</t>
    <rPh sb="4" eb="6">
      <t>カイイン</t>
    </rPh>
    <rPh sb="6" eb="8">
      <t>シメイ</t>
    </rPh>
    <phoneticPr fontId="2"/>
  </si>
  <si>
    <t>医療の質安全部会員はいない</t>
    <rPh sb="0" eb="2">
      <t>イリョウ</t>
    </rPh>
    <rPh sb="3" eb="4">
      <t>シツ</t>
    </rPh>
    <rPh sb="4" eb="6">
      <t>アンゼン</t>
    </rPh>
    <rPh sb="6" eb="8">
      <t>ブカイ</t>
    </rPh>
    <rPh sb="8" eb="9">
      <t>イン</t>
    </rPh>
    <phoneticPr fontId="2"/>
  </si>
  <si>
    <t>JSQC会員番号</t>
    <rPh sb="4" eb="6">
      <t>カイイン</t>
    </rPh>
    <rPh sb="6" eb="8">
      <t>バンゴウ</t>
    </rPh>
    <phoneticPr fontId="2"/>
  </si>
  <si>
    <r>
      <t xml:space="preserve">【対面演習 申込欄】
</t>
    </r>
    <r>
      <rPr>
        <b/>
        <sz val="6"/>
        <color theme="1"/>
        <rFont val="ＭＳ Ｐゴシック"/>
        <family val="3"/>
        <charset val="128"/>
      </rPr>
      <t xml:space="preserve">
</t>
    </r>
    <r>
      <rPr>
        <b/>
        <sz val="12"/>
        <color theme="1"/>
        <rFont val="ＭＳ Ｐゴシック"/>
        <family val="3"/>
        <charset val="128"/>
      </rPr>
      <t>・対面演習にお申込みされる参加者の情報をご記入ください．（本フォーマットで最大10名までご記入可能）
・対面演習はオンデマンド教材を受講していただいことを前提に行いますので，対面演習の参加者がいらっしゃる場合は，
　当該単元のオンデマンド教材のお申込みをお願いいたします．
・また，各病院で受講管理を行っていただきますよう，お願い申し上げます．
・演習当日の詳細につきましては，各参加者へ直接ご案内いたします．</t>
    </r>
    <rPh sb="1" eb="3">
      <t>タイメン</t>
    </rPh>
    <rPh sb="3" eb="5">
      <t>エンシュウ</t>
    </rPh>
    <rPh sb="6" eb="9">
      <t>モウシコミラン</t>
    </rPh>
    <rPh sb="13" eb="15">
      <t>タイメン</t>
    </rPh>
    <rPh sb="15" eb="17">
      <t>エンシュウ</t>
    </rPh>
    <rPh sb="19" eb="21">
      <t>モウシコ</t>
    </rPh>
    <rPh sb="25" eb="28">
      <t>サンカシャ</t>
    </rPh>
    <rPh sb="29" eb="31">
      <t>ジョウホウ</t>
    </rPh>
    <rPh sb="33" eb="35">
      <t>キニュウ</t>
    </rPh>
    <rPh sb="41" eb="42">
      <t>ホン</t>
    </rPh>
    <rPh sb="49" eb="51">
      <t>サイダイ</t>
    </rPh>
    <rPh sb="53" eb="54">
      <t>メイ</t>
    </rPh>
    <rPh sb="57" eb="59">
      <t>キニュウ</t>
    </rPh>
    <rPh sb="59" eb="61">
      <t>カノウ</t>
    </rPh>
    <rPh sb="64" eb="66">
      <t>タイメン</t>
    </rPh>
    <rPh sb="66" eb="68">
      <t>エンシュウ</t>
    </rPh>
    <rPh sb="75" eb="77">
      <t>キョウザイ</t>
    </rPh>
    <rPh sb="78" eb="80">
      <t>ジュコウ</t>
    </rPh>
    <rPh sb="89" eb="91">
      <t>ゼンテイ</t>
    </rPh>
    <rPh sb="92" eb="93">
      <t>オコナ</t>
    </rPh>
    <rPh sb="99" eb="101">
      <t>タイメン</t>
    </rPh>
    <rPh sb="101" eb="103">
      <t>エンシュウ</t>
    </rPh>
    <rPh sb="104" eb="107">
      <t>サンカシャ</t>
    </rPh>
    <rPh sb="114" eb="116">
      <t>バアイ</t>
    </rPh>
    <rPh sb="120" eb="122">
      <t>トウガイ</t>
    </rPh>
    <rPh sb="122" eb="124">
      <t>タンゲン</t>
    </rPh>
    <rPh sb="131" eb="133">
      <t>キョウザイ</t>
    </rPh>
    <rPh sb="135" eb="137">
      <t>モウシコ</t>
    </rPh>
    <rPh sb="140" eb="141">
      <t>ネガ</t>
    </rPh>
    <rPh sb="153" eb="156">
      <t>カクビョウイン</t>
    </rPh>
    <rPh sb="157" eb="161">
      <t>ジュコウカンリ</t>
    </rPh>
    <rPh sb="162" eb="163">
      <t>オコナ</t>
    </rPh>
    <rPh sb="175" eb="176">
      <t>ネガ</t>
    </rPh>
    <rPh sb="177" eb="178">
      <t>モウ</t>
    </rPh>
    <rPh sb="179" eb="180">
      <t>ア</t>
    </rPh>
    <rPh sb="186" eb="188">
      <t>エンシュウ</t>
    </rPh>
    <rPh sb="188" eb="190">
      <t>トウジツ</t>
    </rPh>
    <rPh sb="191" eb="193">
      <t>ショウサイ</t>
    </rPh>
    <rPh sb="201" eb="202">
      <t>カク</t>
    </rPh>
    <rPh sb="202" eb="205">
      <t>サンカシャ</t>
    </rPh>
    <rPh sb="206" eb="208">
      <t>チョクセツ</t>
    </rPh>
    <rPh sb="209" eb="211">
      <t>アンナイ</t>
    </rPh>
    <phoneticPr fontId="1"/>
  </si>
  <si>
    <t>参加者1</t>
    <rPh sb="0" eb="3">
      <t>サンカシャ</t>
    </rPh>
    <phoneticPr fontId="2"/>
  </si>
  <si>
    <t>参加者氏名</t>
    <rPh sb="0" eb="3">
      <t>サンカシャ</t>
    </rPh>
    <rPh sb="3" eb="5">
      <t>シメイ</t>
    </rPh>
    <phoneticPr fontId="2"/>
  </si>
  <si>
    <t>所属部門（部署）</t>
    <rPh sb="0" eb="2">
      <t>ショゾク</t>
    </rPh>
    <rPh sb="2" eb="4">
      <t>ブモン</t>
    </rPh>
    <rPh sb="5" eb="7">
      <t>ブショ</t>
    </rPh>
    <phoneticPr fontId="2"/>
  </si>
  <si>
    <t>職種・役職</t>
    <rPh sb="0" eb="2">
      <t>ショクシュ</t>
    </rPh>
    <rPh sb="3" eb="5">
      <t>ヤクショク</t>
    </rPh>
    <phoneticPr fontId="2"/>
  </si>
  <si>
    <t>E-mail</t>
    <phoneticPr fontId="1"/>
  </si>
  <si>
    <r>
      <t>　　　　</t>
    </r>
    <r>
      <rPr>
        <b/>
        <u/>
        <sz val="11"/>
        <color theme="1"/>
        <rFont val="ＭＳ Ｐゴシック"/>
        <family val="3"/>
        <charset val="128"/>
      </rPr>
      <t>対面演習</t>
    </r>
    <r>
      <rPr>
        <b/>
        <sz val="11"/>
        <color theme="1"/>
        <rFont val="ＭＳ Ｐゴシック"/>
        <family val="3"/>
        <charset val="128"/>
      </rPr>
      <t>受講単元</t>
    </r>
    <r>
      <rPr>
        <sz val="11"/>
        <color theme="1"/>
        <rFont val="ＭＳ Ｐゴシック"/>
        <family val="3"/>
        <charset val="128"/>
      </rPr>
      <t xml:space="preserve">
※受講を希望される単元に
　 チェックを入れてください．</t>
    </r>
    <rPh sb="4" eb="6">
      <t>タイメン</t>
    </rPh>
    <rPh sb="6" eb="8">
      <t>エンシュウ</t>
    </rPh>
    <rPh sb="8" eb="10">
      <t>ジュコウ</t>
    </rPh>
    <rPh sb="10" eb="12">
      <t>タンゲン</t>
    </rPh>
    <rPh sb="14" eb="16">
      <t>ジュコウ</t>
    </rPh>
    <rPh sb="17" eb="19">
      <t>キボウ</t>
    </rPh>
    <rPh sb="22" eb="24">
      <t>タンゲン</t>
    </rPh>
    <rPh sb="33" eb="34">
      <t>イ</t>
    </rPh>
    <phoneticPr fontId="1"/>
  </si>
  <si>
    <t>参加者2</t>
    <rPh sb="0" eb="3">
      <t>サンカシャ</t>
    </rPh>
    <phoneticPr fontId="2"/>
  </si>
  <si>
    <t>参加者3</t>
    <rPh sb="0" eb="3">
      <t>サンカシャ</t>
    </rPh>
    <phoneticPr fontId="2"/>
  </si>
  <si>
    <t>参加者4</t>
    <rPh sb="0" eb="3">
      <t>サンカシャ</t>
    </rPh>
    <phoneticPr fontId="2"/>
  </si>
  <si>
    <t>参加者5</t>
    <rPh sb="0" eb="3">
      <t>サンカシャ</t>
    </rPh>
    <phoneticPr fontId="2"/>
  </si>
  <si>
    <t>参加者6</t>
    <rPh sb="0" eb="3">
      <t>サンカシャ</t>
    </rPh>
    <phoneticPr fontId="2"/>
  </si>
  <si>
    <t>参加者7</t>
    <rPh sb="0" eb="3">
      <t>サンカシャ</t>
    </rPh>
    <phoneticPr fontId="2"/>
  </si>
  <si>
    <t>参加者8</t>
    <rPh sb="0" eb="3">
      <t>サンカシャ</t>
    </rPh>
    <phoneticPr fontId="2"/>
  </si>
  <si>
    <t>参加者9</t>
    <rPh sb="0" eb="3">
      <t>サンカシャ</t>
    </rPh>
    <phoneticPr fontId="2"/>
  </si>
  <si>
    <t>参加者10</t>
    <rPh sb="0" eb="3">
      <t>サンカシャ</t>
    </rPh>
    <phoneticPr fontId="2"/>
  </si>
  <si>
    <t>※さらに参加者がいらっしゃる場合は，新しいファイルにご入力ください．入力欄をコピーしないでください．</t>
    <rPh sb="4" eb="7">
      <t>サンカシャ</t>
    </rPh>
    <rPh sb="14" eb="16">
      <t>バアイ</t>
    </rPh>
    <rPh sb="18" eb="19">
      <t>アタラ</t>
    </rPh>
    <rPh sb="27" eb="29">
      <t>ニュウリョク</t>
    </rPh>
    <rPh sb="34" eb="37">
      <t>ニュウリョクラン</t>
    </rPh>
    <phoneticPr fontId="1"/>
  </si>
  <si>
    <t>【団体プラン：オンデマンド教材】</t>
    <rPh sb="1" eb="3">
      <t>ダンタイ</t>
    </rPh>
    <rPh sb="13" eb="15">
      <t>キョウザイ</t>
    </rPh>
    <phoneticPr fontId="1"/>
  </si>
  <si>
    <t>No.</t>
    <phoneticPr fontId="1"/>
  </si>
  <si>
    <t>連絡担当者氏名</t>
    <rPh sb="0" eb="2">
      <t>レンラク</t>
    </rPh>
    <rPh sb="2" eb="5">
      <t>タントウシャ</t>
    </rPh>
    <rPh sb="5" eb="7">
      <t>シメイ</t>
    </rPh>
    <phoneticPr fontId="1"/>
  </si>
  <si>
    <t>連絡担当者フリガナ</t>
    <rPh sb="0" eb="2">
      <t>レンラク</t>
    </rPh>
    <rPh sb="2" eb="5">
      <t>タントウシャ</t>
    </rPh>
    <phoneticPr fontId="1"/>
  </si>
  <si>
    <t>勤務先</t>
    <rPh sb="0" eb="3">
      <t>キンムサキ</t>
    </rPh>
    <phoneticPr fontId="1"/>
  </si>
  <si>
    <t>Email</t>
    <phoneticPr fontId="1"/>
  </si>
  <si>
    <t>JSQC会員
Yes: 1
No:0</t>
    <rPh sb="4" eb="6">
      <t>カイイン</t>
    </rPh>
    <phoneticPr fontId="1"/>
  </si>
  <si>
    <t>参加する単元</t>
    <rPh sb="0" eb="2">
      <t>サンカ</t>
    </rPh>
    <rPh sb="4" eb="6">
      <t>タンゲン</t>
    </rPh>
    <phoneticPr fontId="1"/>
  </si>
  <si>
    <t>オンデマンド
参加単元
合計</t>
    <rPh sb="7" eb="9">
      <t>サンカ</t>
    </rPh>
    <rPh sb="9" eb="11">
      <t>タンゲン</t>
    </rPh>
    <rPh sb="12" eb="14">
      <t>ゴウケイ</t>
    </rPh>
    <phoneticPr fontId="1"/>
  </si>
  <si>
    <t>受講料</t>
    <rPh sb="0" eb="3">
      <t>ジュコウリョウ</t>
    </rPh>
    <phoneticPr fontId="1"/>
  </si>
  <si>
    <t>1回</t>
    <rPh sb="1" eb="2">
      <t>カイ</t>
    </rPh>
    <phoneticPr fontId="1"/>
  </si>
  <si>
    <t>2回</t>
    <rPh sb="1" eb="2">
      <t>カイ</t>
    </rPh>
    <phoneticPr fontId="1"/>
  </si>
  <si>
    <t>3回</t>
    <rPh sb="1" eb="2">
      <t>カイ</t>
    </rPh>
    <phoneticPr fontId="1"/>
  </si>
  <si>
    <t>4回</t>
    <rPh sb="1" eb="2">
      <t>カイ</t>
    </rPh>
    <phoneticPr fontId="1"/>
  </si>
  <si>
    <t>5回</t>
    <rPh sb="1" eb="2">
      <t>カイ</t>
    </rPh>
    <phoneticPr fontId="1"/>
  </si>
  <si>
    <t>6回</t>
    <rPh sb="1" eb="2">
      <t>カイ</t>
    </rPh>
    <phoneticPr fontId="1"/>
  </si>
  <si>
    <t>7回</t>
    <rPh sb="1" eb="2">
      <t>カイ</t>
    </rPh>
    <phoneticPr fontId="1"/>
  </si>
  <si>
    <t>8回</t>
    <rPh sb="1" eb="2">
      <t>カイ</t>
    </rPh>
    <phoneticPr fontId="1"/>
  </si>
  <si>
    <t>9回</t>
    <rPh sb="1" eb="2">
      <t>カイ</t>
    </rPh>
    <phoneticPr fontId="1"/>
  </si>
  <si>
    <t>10回</t>
    <rPh sb="2" eb="3">
      <t>カイ</t>
    </rPh>
    <phoneticPr fontId="1"/>
  </si>
  <si>
    <t>11回</t>
    <rPh sb="2" eb="3">
      <t>カイ</t>
    </rPh>
    <phoneticPr fontId="1"/>
  </si>
  <si>
    <t>12回</t>
    <rPh sb="2" eb="3">
      <t>カイ</t>
    </rPh>
    <phoneticPr fontId="1"/>
  </si>
  <si>
    <t>13回</t>
    <rPh sb="2" eb="3">
      <t>カイ</t>
    </rPh>
    <phoneticPr fontId="1"/>
  </si>
  <si>
    <t>14回</t>
    <rPh sb="2" eb="3">
      <t>カイ</t>
    </rPh>
    <phoneticPr fontId="1"/>
  </si>
  <si>
    <t>病院単位</t>
    <rPh sb="0" eb="2">
      <t>ビョウイン</t>
    </rPh>
    <rPh sb="2" eb="4">
      <t>タンイ</t>
    </rPh>
    <phoneticPr fontId="1"/>
  </si>
  <si>
    <t>【対面演習】</t>
    <rPh sb="1" eb="3">
      <t>タイメン</t>
    </rPh>
    <rPh sb="3" eb="5">
      <t>エンシュウ</t>
    </rPh>
    <phoneticPr fontId="1"/>
  </si>
  <si>
    <t>参加者氏名</t>
    <rPh sb="0" eb="3">
      <t>サンカシャ</t>
    </rPh>
    <rPh sb="3" eb="5">
      <t>シメイ</t>
    </rPh>
    <phoneticPr fontId="1"/>
  </si>
  <si>
    <t>参加者フリガナ</t>
    <rPh sb="0" eb="3">
      <t>サンカシャ</t>
    </rPh>
    <phoneticPr fontId="1"/>
  </si>
  <si>
    <t>職種・役職</t>
    <rPh sb="0" eb="2">
      <t>ショクシュ</t>
    </rPh>
    <rPh sb="3" eb="5">
      <t>ヤクショク</t>
    </rPh>
    <phoneticPr fontId="1"/>
  </si>
  <si>
    <t>対面演習</t>
    <rPh sb="0" eb="2">
      <t>タイメン</t>
    </rPh>
    <rPh sb="2" eb="4">
      <t>エンシュウ</t>
    </rPh>
    <phoneticPr fontId="1"/>
  </si>
  <si>
    <t>エラーチェック</t>
    <phoneticPr fontId="1"/>
  </si>
  <si>
    <t>3,4回</t>
    <rPh sb="3" eb="4">
      <t>カイ</t>
    </rPh>
    <phoneticPr fontId="1"/>
  </si>
  <si>
    <t>対面演習
参加単元
合計</t>
    <rPh sb="0" eb="2">
      <t>タイメン</t>
    </rPh>
    <rPh sb="2" eb="4">
      <t>エンシュウ</t>
    </rPh>
    <rPh sb="5" eb="7">
      <t>サンカ</t>
    </rPh>
    <rPh sb="7" eb="9">
      <t>タンゲン</t>
    </rPh>
    <rPh sb="10" eb="12">
      <t>ゴウケイ</t>
    </rPh>
    <phoneticPr fontId="1"/>
  </si>
  <si>
    <t>総額</t>
    <rPh sb="0" eb="2">
      <t>ソウガク</t>
    </rPh>
    <phoneticPr fontId="1"/>
  </si>
  <si>
    <t>病院JSQC会員</t>
    <rPh sb="0" eb="2">
      <t>ビョウイン</t>
    </rPh>
    <rPh sb="6" eb="8">
      <t>カイイン</t>
    </rPh>
    <phoneticPr fontId="1"/>
  </si>
  <si>
    <t>1:会員である
2:会員でない</t>
    <rPh sb="2" eb="4">
      <t>カイイン</t>
    </rPh>
    <rPh sb="10" eb="12">
      <t>カイイン</t>
    </rPh>
    <phoneticPr fontId="1"/>
  </si>
  <si>
    <t>全回</t>
    <rPh sb="0" eb="2">
      <t>ゼンカイ</t>
    </rPh>
    <phoneticPr fontId="1"/>
  </si>
  <si>
    <t>院内利用</t>
    <rPh sb="0" eb="2">
      <t>インナイ</t>
    </rPh>
    <rPh sb="2" eb="4">
      <t>リヨウ</t>
    </rPh>
    <phoneticPr fontId="1"/>
  </si>
  <si>
    <t xml:space="preserve">参加者1 </t>
    <rPh sb="0" eb="3">
      <t>サンカシャ</t>
    </rPh>
    <phoneticPr fontId="1"/>
  </si>
  <si>
    <t xml:space="preserve">参加者2 </t>
    <rPh sb="0" eb="3">
      <t>サンカシャ</t>
    </rPh>
    <phoneticPr fontId="1"/>
  </si>
  <si>
    <t xml:space="preserve">参加者3 </t>
    <rPh sb="0" eb="3">
      <t>サンカシャ</t>
    </rPh>
    <phoneticPr fontId="1"/>
  </si>
  <si>
    <t xml:space="preserve">参加者4 </t>
    <rPh sb="0" eb="3">
      <t>サンカシャ</t>
    </rPh>
    <phoneticPr fontId="1"/>
  </si>
  <si>
    <t xml:space="preserve">参加者5 </t>
    <rPh sb="0" eb="3">
      <t>サンカシャ</t>
    </rPh>
    <phoneticPr fontId="1"/>
  </si>
  <si>
    <t>参加者6</t>
    <rPh sb="0" eb="3">
      <t>サンカシャ</t>
    </rPh>
    <phoneticPr fontId="1"/>
  </si>
  <si>
    <t>参加者7</t>
    <rPh sb="0" eb="3">
      <t>サンカシャ</t>
    </rPh>
    <phoneticPr fontId="1"/>
  </si>
  <si>
    <t>参加者8</t>
    <rPh sb="0" eb="3">
      <t>サンカシャ</t>
    </rPh>
    <phoneticPr fontId="1"/>
  </si>
  <si>
    <t>参加者9</t>
    <rPh sb="0" eb="3">
      <t>サンカシャ</t>
    </rPh>
    <phoneticPr fontId="1"/>
  </si>
  <si>
    <t>参加者10</t>
    <rPh sb="0" eb="3">
      <t>サンカシャ</t>
    </rPh>
    <phoneticPr fontId="1"/>
  </si>
  <si>
    <t>10/26（土）12:30 - 14:00　【第12回】対面演習（危険予知トレーニング）　　2,200円</t>
    <rPh sb="6" eb="7">
      <t>ド</t>
    </rPh>
    <phoneticPr fontId="2"/>
  </si>
  <si>
    <t>10/26（土）14:15 - 17:15  【第3回】【第4回】対面演習（プロセスフローチャート）　　4,400円</t>
    <rPh sb="6" eb="7">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</si>
</sst>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7">
    <font>
      <sz val="11"/>
      <color theme="1"/>
      <name val="Yu Gothic"/>
      <family val="2"/>
      <scheme val="minor"/>
    </font>
    <font>
      <sz val="6"/>
      <name val="Yu Gothic"/>
      <family val="3"/>
      <charset val="128"/>
      <scheme val="minor"/>
    </font>
    <font>
      <sz val="6"/>
      <name val="Yu Gothic"/>
      <family val="2"/>
      <charset val="128"/>
      <scheme val="minor"/>
    </font>
    <font>
      <sz val="9"/>
      <color theme="1"/>
      <name val="ＭＳ Ｐゴシック"/>
      <family val="3"/>
      <charset val="128"/>
    </font>
    <font>
      <b/>
      <sz val="18"/>
      <color theme="1"/>
      <name val="Yu Gothic"/>
      <family val="3"/>
      <charset val="128"/>
      <scheme val="minor"/>
    </font>
    <font>
      <sz val="11"/>
      <color theme="1"/>
      <name val="ＭＳ Ｐゴシック"/>
      <family val="2"/>
      <charset val="128"/>
    </font>
    <font>
      <sz val="11"/>
      <color theme="1"/>
      <name val="ＭＳ Ｐゴシック"/>
      <family val="3"/>
      <charset val="128"/>
    </font>
    <font>
      <b/>
      <sz val="12"/>
      <color theme="1"/>
      <name val="Yu Gothic"/>
      <family val="3"/>
      <charset val="128"/>
      <scheme val="minor"/>
    </font>
    <font>
      <sz val="10"/>
      <color theme="1"/>
      <name val="ＭＳ Ｐゴシック"/>
      <family val="3"/>
      <charset val="128"/>
    </font>
    <font>
      <b/>
      <sz val="12"/>
      <color theme="1"/>
      <name val="ＭＳ Ｐゴシック"/>
      <family val="3"/>
      <charset val="128"/>
    </font>
    <font>
      <u/>
      <sz val="11"/>
      <color theme="10"/>
      <name val="Yu Gothic"/>
      <family val="2"/>
      <scheme val="minor"/>
    </font>
    <font>
      <b/>
      <sz val="18"/>
      <color rgb="FFFF0000"/>
      <name val="Yu Gothic"/>
      <family val="3"/>
      <charset val="128"/>
      <scheme val="minor"/>
    </font>
    <font>
      <b/>
      <sz val="11"/>
      <color theme="1"/>
      <name val="ＭＳ Ｐゴシック"/>
      <family val="3"/>
      <charset val="128"/>
    </font>
    <font>
      <b/>
      <sz val="6"/>
      <color theme="1"/>
      <name val="ＭＳ Ｐゴシック"/>
      <family val="3"/>
      <charset val="128"/>
    </font>
    <font>
      <b/>
      <u/>
      <sz val="11"/>
      <color theme="1"/>
      <name val="ＭＳ Ｐゴシック"/>
      <family val="3"/>
      <charset val="128"/>
    </font>
    <font>
      <b/>
      <sz val="11"/>
      <color theme="1"/>
      <name val="Yu Gothic"/>
      <family val="3"/>
      <charset val="128"/>
      <scheme val="minor"/>
    </font>
    <font>
      <sz val="9"/>
      <color rgb="FF000000"/>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s>
  <borders count="3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85">
    <xf numFmtId="0" fontId="0" fillId="0" borderId="0" xfId="0"/>
    <xf numFmtId="0" fontId="0" fillId="0" borderId="0" xfId="0" applyAlignment="1">
      <alignment vertical="center"/>
    </xf>
    <xf numFmtId="0" fontId="6" fillId="0" borderId="14"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5" fillId="4" borderId="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14" xfId="0"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10" fillId="0" borderId="23" xfId="1" applyFill="1" applyBorder="1" applyAlignment="1">
      <alignment vertical="center"/>
    </xf>
    <xf numFmtId="0" fontId="10" fillId="0" borderId="22" xfId="1" applyFill="1" applyBorder="1" applyAlignment="1">
      <alignment vertical="center"/>
    </xf>
    <xf numFmtId="0" fontId="12" fillId="0" borderId="0" xfId="0" applyFont="1" applyAlignment="1">
      <alignment horizontal="left" vertical="center" wrapText="1"/>
    </xf>
    <xf numFmtId="0" fontId="6" fillId="0" borderId="0" xfId="0" applyFont="1" applyAlignment="1">
      <alignment horizontal="left" vertical="center" wrapText="1"/>
    </xf>
    <xf numFmtId="0" fontId="5" fillId="6" borderId="3" xfId="0" applyFont="1" applyFill="1" applyBorder="1" applyAlignment="1">
      <alignment horizontal="center" vertical="center" wrapText="1"/>
    </xf>
    <xf numFmtId="0" fontId="6" fillId="6" borderId="14" xfId="0" applyFont="1" applyFill="1" applyBorder="1" applyAlignment="1">
      <alignment horizontal="center" vertical="center"/>
    </xf>
    <xf numFmtId="5" fontId="0" fillId="0" borderId="14" xfId="0" applyNumberFormat="1" applyBorder="1" applyAlignment="1">
      <alignment vertical="center" wrapText="1"/>
    </xf>
    <xf numFmtId="0" fontId="15" fillId="0" borderId="29" xfId="0" applyFont="1" applyBorder="1" applyAlignment="1">
      <alignment horizontal="center" vertical="center" wrapText="1"/>
    </xf>
    <xf numFmtId="5" fontId="15" fillId="0" borderId="29" xfId="0" applyNumberFormat="1" applyFont="1" applyBorder="1" applyAlignment="1">
      <alignment vertical="center" wrapText="1"/>
    </xf>
    <xf numFmtId="0" fontId="6" fillId="6" borderId="7" xfId="0" applyFont="1" applyFill="1" applyBorder="1" applyAlignment="1">
      <alignment horizontal="center" vertical="center" wrapText="1"/>
    </xf>
    <xf numFmtId="0" fontId="0" fillId="0" borderId="14" xfId="0" applyBorder="1" applyAlignment="1">
      <alignment horizontal="center" vertical="center" wrapText="1"/>
    </xf>
    <xf numFmtId="0" fontId="0" fillId="6" borderId="14" xfId="0" applyFill="1" applyBorder="1" applyAlignment="1">
      <alignment horizontal="center" vertical="center" wrapText="1"/>
    </xf>
    <xf numFmtId="0" fontId="0" fillId="5" borderId="14" xfId="0" applyFill="1" applyBorder="1" applyAlignment="1">
      <alignment horizontal="center" vertical="center" wrapText="1"/>
    </xf>
    <xf numFmtId="0" fontId="15" fillId="0" borderId="0" xfId="0" applyFont="1" applyAlignment="1">
      <alignment horizontal="left"/>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7" fillId="0" borderId="21" xfId="0" applyFont="1" applyBorder="1" applyAlignment="1">
      <alignment horizontal="left" vertical="center"/>
    </xf>
    <xf numFmtId="0" fontId="7" fillId="0" borderId="2" xfId="0" applyFont="1" applyBorder="1" applyAlignment="1">
      <alignment horizontal="left" vertical="center"/>
    </xf>
    <xf numFmtId="0" fontId="7" fillId="0" borderId="15"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shrinkToFi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8" fillId="0" borderId="0" xfId="0" applyFont="1" applyAlignment="1">
      <alignment horizontal="left" vertical="center"/>
    </xf>
    <xf numFmtId="0" fontId="9" fillId="7" borderId="0" xfId="0" applyFont="1" applyFill="1" applyAlignment="1">
      <alignment horizontal="left" vertical="center" wrapText="1"/>
    </xf>
    <xf numFmtId="0" fontId="0" fillId="0" borderId="0" xfId="0" applyAlignment="1">
      <alignment horizontal="left"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4" borderId="11" xfId="0" applyFont="1" applyFill="1" applyBorder="1" applyAlignment="1">
      <alignment horizontal="center" vertical="center"/>
    </xf>
    <xf numFmtId="0" fontId="6" fillId="4" borderId="13"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6" borderId="17" xfId="0" applyFont="1" applyFill="1" applyBorder="1" applyAlignment="1">
      <alignment horizontal="left" vertical="center" wrapText="1"/>
    </xf>
    <xf numFmtId="0" fontId="6" fillId="6" borderId="20" xfId="0" applyFont="1" applyFill="1" applyBorder="1" applyAlignment="1">
      <alignment horizontal="left" vertical="center"/>
    </xf>
    <xf numFmtId="0" fontId="6" fillId="6" borderId="7" xfId="0" applyFont="1" applyFill="1" applyBorder="1" applyAlignment="1">
      <alignment horizontal="left" vertical="center"/>
    </xf>
    <xf numFmtId="0" fontId="6" fillId="0" borderId="2" xfId="0" applyFont="1" applyBorder="1" applyAlignment="1">
      <alignment horizontal="left" vertical="center"/>
    </xf>
    <xf numFmtId="0" fontId="6" fillId="0" borderId="15"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6" borderId="17"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4" xfId="0" applyFont="1" applyFill="1" applyBorder="1" applyAlignment="1">
      <alignment horizontal="left" vertical="center" wrapText="1"/>
    </xf>
    <xf numFmtId="0" fontId="6" fillId="6" borderId="14" xfId="0" applyFont="1" applyFill="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0" fillId="3" borderId="14" xfId="0" applyFill="1" applyBorder="1" applyAlignment="1">
      <alignment horizontal="center" vertical="center" wrapText="1"/>
    </xf>
    <xf numFmtId="0" fontId="0" fillId="4" borderId="14" xfId="0" applyFill="1" applyBorder="1" applyAlignment="1">
      <alignment horizontal="center" vertical="center" wrapText="1"/>
    </xf>
    <xf numFmtId="0" fontId="0" fillId="5" borderId="14" xfId="0" applyFill="1" applyBorder="1" applyAlignment="1">
      <alignment horizontal="center" vertical="center" wrapText="1"/>
    </xf>
    <xf numFmtId="0" fontId="0" fillId="2" borderId="14" xfId="0" applyFill="1" applyBorder="1" applyAlignment="1">
      <alignment horizontal="center" vertical="center" wrapText="1"/>
    </xf>
    <xf numFmtId="0" fontId="15" fillId="0" borderId="1" xfId="0" applyFont="1" applyBorder="1" applyAlignment="1">
      <alignment horizontal="left" vertical="center" wrapText="1"/>
    </xf>
    <xf numFmtId="0" fontId="0" fillId="5" borderId="17" xfId="0" applyFill="1" applyBorder="1" applyAlignment="1">
      <alignment horizontal="center" vertical="center" wrapText="1"/>
    </xf>
    <xf numFmtId="0" fontId="0" fillId="5" borderId="7" xfId="0" applyFill="1" applyBorder="1" applyAlignment="1">
      <alignment horizontal="center" vertical="center" wrapText="1"/>
    </xf>
    <xf numFmtId="0" fontId="0" fillId="6" borderId="14"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7" xfId="0" applyFill="1" applyBorder="1" applyAlignment="1">
      <alignment horizontal="center" vertical="center" wrapText="1"/>
    </xf>
    <xf numFmtId="0" fontId="0" fillId="0" borderId="14" xfId="0" applyBorder="1" applyAlignment="1">
      <alignment horizontal="center" vertical="center" wrapText="1"/>
    </xf>
  </cellXfs>
  <cellStyles count="2">
    <cellStyle name="ハイパーリンク" xfId="1" builtinId="8"/>
    <cellStyle name="標準" xfId="0" builtinId="0"/>
  </cellStyles>
  <dxfs count="11">
    <dxf>
      <font>
        <b/>
        <i val="0"/>
      </font>
      <fill>
        <patternFill>
          <bgColor theme="5"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
      <font>
        <b/>
        <i val="0"/>
      </font>
      <fill>
        <patternFill>
          <bgColor theme="7" tint="0.59996337778862885"/>
        </patternFill>
      </fill>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集計用!$B$3" lockText="1" noThreeD="1"/>
</file>

<file path=xl/ctrlProps/ctrlProp12.xml><?xml version="1.0" encoding="utf-8"?>
<formControlPr xmlns="http://schemas.microsoft.com/office/spreadsheetml/2009/9/main" objectType="CheckBox" fmlaLink="集計用!$C$3" lockText="1" noThreeD="1"/>
</file>

<file path=xl/ctrlProps/ctrlProp13.xml><?xml version="1.0" encoding="utf-8"?>
<formControlPr xmlns="http://schemas.microsoft.com/office/spreadsheetml/2009/9/main" objectType="CheckBox" fmlaLink="集計用!$D$3" lockText="1" noThreeD="1"/>
</file>

<file path=xl/ctrlProps/ctrlProp14.xml><?xml version="1.0" encoding="utf-8"?>
<formControlPr xmlns="http://schemas.microsoft.com/office/spreadsheetml/2009/9/main" objectType="CheckBox" fmlaLink="集計用!$F$3" lockText="1" noThreeD="1"/>
</file>

<file path=xl/ctrlProps/ctrlProp15.xml><?xml version="1.0" encoding="utf-8"?>
<formControlPr xmlns="http://schemas.microsoft.com/office/spreadsheetml/2009/9/main" objectType="CheckBox" fmlaLink="集計用!$E$3" lockText="1" noThreeD="1"/>
</file>

<file path=xl/ctrlProps/ctrlProp16.xml><?xml version="1.0" encoding="utf-8"?>
<formControlPr xmlns="http://schemas.microsoft.com/office/spreadsheetml/2009/9/main" objectType="CheckBox" fmlaLink="集計用!$G$3" lockText="1" noThreeD="1"/>
</file>

<file path=xl/ctrlProps/ctrlProp17.xml><?xml version="1.0" encoding="utf-8"?>
<formControlPr xmlns="http://schemas.microsoft.com/office/spreadsheetml/2009/9/main" objectType="CheckBox" fmlaLink="集計用!$H$3" lockText="1" noThreeD="1"/>
</file>

<file path=xl/ctrlProps/ctrlProp18.xml><?xml version="1.0" encoding="utf-8"?>
<formControlPr xmlns="http://schemas.microsoft.com/office/spreadsheetml/2009/9/main" objectType="CheckBox" fmlaLink="集計用!$I$3" lockText="1" noThreeD="1"/>
</file>

<file path=xl/ctrlProps/ctrlProp19.xml><?xml version="1.0" encoding="utf-8"?>
<formControlPr xmlns="http://schemas.microsoft.com/office/spreadsheetml/2009/9/main" objectType="CheckBox" fmlaLink="集計用!$J$3"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集計用!$K$3" lockText="1" noThreeD="1"/>
</file>

<file path=xl/ctrlProps/ctrlProp21.xml><?xml version="1.0" encoding="utf-8"?>
<formControlPr xmlns="http://schemas.microsoft.com/office/spreadsheetml/2009/9/main" objectType="CheckBox" fmlaLink="集計用!$L$3" lockText="1" noThreeD="1"/>
</file>

<file path=xl/ctrlProps/ctrlProp22.xml><?xml version="1.0" encoding="utf-8"?>
<formControlPr xmlns="http://schemas.microsoft.com/office/spreadsheetml/2009/9/main" objectType="CheckBox" fmlaLink="集計用!$M$3" lockText="1" noThreeD="1"/>
</file>

<file path=xl/ctrlProps/ctrlProp23.xml><?xml version="1.0" encoding="utf-8"?>
<formControlPr xmlns="http://schemas.microsoft.com/office/spreadsheetml/2009/9/main" objectType="CheckBox" fmlaLink="集計用!$N$3" lockText="1" noThreeD="1"/>
</file>

<file path=xl/ctrlProps/ctrlProp24.xml><?xml version="1.0" encoding="utf-8"?>
<formControlPr xmlns="http://schemas.microsoft.com/office/spreadsheetml/2009/9/main" objectType="CheckBox" fmlaLink="集計用!$O$3" lockText="1" noThreeD="1"/>
</file>

<file path=xl/ctrlProps/ctrlProp25.xml><?xml version="1.0" encoding="utf-8"?>
<formControlPr xmlns="http://schemas.microsoft.com/office/spreadsheetml/2009/9/main" objectType="CheckBox" fmlaLink="集計用!$P$3"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集計用!$B$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集計用!$D$6" lockText="1" noThreeD="1"/>
</file>

<file path=xl/ctrlProps/ctrlProp33.xml><?xml version="1.0" encoding="utf-8"?>
<formControlPr xmlns="http://schemas.microsoft.com/office/spreadsheetml/2009/9/main" objectType="CheckBox" fmlaLink="集計用!$B$6" lockText="1" noThreeD="1"/>
</file>

<file path=xl/ctrlProps/ctrlProp34.xml><?xml version="1.0" encoding="utf-8"?>
<formControlPr xmlns="http://schemas.microsoft.com/office/spreadsheetml/2009/9/main" objectType="CheckBox" fmlaLink="集計用!$D$7" lockText="1" noThreeD="1"/>
</file>

<file path=xl/ctrlProps/ctrlProp35.xml><?xml version="1.0" encoding="utf-8"?>
<formControlPr xmlns="http://schemas.microsoft.com/office/spreadsheetml/2009/9/main" objectType="CheckBox" fmlaLink="集計用!$B$7" lockText="1" noThreeD="1"/>
</file>

<file path=xl/ctrlProps/ctrlProp36.xml><?xml version="1.0" encoding="utf-8"?>
<formControlPr xmlns="http://schemas.microsoft.com/office/spreadsheetml/2009/9/main" objectType="CheckBox" fmlaLink="集計用!$D$8" lockText="1" noThreeD="1"/>
</file>

<file path=xl/ctrlProps/ctrlProp37.xml><?xml version="1.0" encoding="utf-8"?>
<formControlPr xmlns="http://schemas.microsoft.com/office/spreadsheetml/2009/9/main" objectType="CheckBox" fmlaLink="集計用!$B$8" lockText="1" noThreeD="1"/>
</file>

<file path=xl/ctrlProps/ctrlProp38.xml><?xml version="1.0" encoding="utf-8"?>
<formControlPr xmlns="http://schemas.microsoft.com/office/spreadsheetml/2009/9/main" objectType="CheckBox" fmlaLink="集計用!$D$9" lockText="1" noThreeD="1"/>
</file>

<file path=xl/ctrlProps/ctrlProp39.xml><?xml version="1.0" encoding="utf-8"?>
<formControlPr xmlns="http://schemas.microsoft.com/office/spreadsheetml/2009/9/main" objectType="CheckBox" fmlaLink="集計用!$B$9"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集計用!$D$10" lockText="1" noThreeD="1"/>
</file>

<file path=xl/ctrlProps/ctrlProp41.xml><?xml version="1.0" encoding="utf-8"?>
<formControlPr xmlns="http://schemas.microsoft.com/office/spreadsheetml/2009/9/main" objectType="CheckBox" fmlaLink="集計用!$B$10" lockText="1" noThreeD="1"/>
</file>

<file path=xl/ctrlProps/ctrlProp42.xml><?xml version="1.0" encoding="utf-8"?>
<formControlPr xmlns="http://schemas.microsoft.com/office/spreadsheetml/2009/9/main" objectType="CheckBox" fmlaLink="集計用!$D$11" lockText="1" noThreeD="1"/>
</file>

<file path=xl/ctrlProps/ctrlProp43.xml><?xml version="1.0" encoding="utf-8"?>
<formControlPr xmlns="http://schemas.microsoft.com/office/spreadsheetml/2009/9/main" objectType="CheckBox" fmlaLink="集計用!$B$11" lockText="1" noThreeD="1"/>
</file>

<file path=xl/ctrlProps/ctrlProp44.xml><?xml version="1.0" encoding="utf-8"?>
<formControlPr xmlns="http://schemas.microsoft.com/office/spreadsheetml/2009/9/main" objectType="CheckBox" fmlaLink="集計用!$D$12" lockText="1" noThreeD="1"/>
</file>

<file path=xl/ctrlProps/ctrlProp45.xml><?xml version="1.0" encoding="utf-8"?>
<formControlPr xmlns="http://schemas.microsoft.com/office/spreadsheetml/2009/9/main" objectType="CheckBox" fmlaLink="集計用!$B$12" lockText="1" noThreeD="1"/>
</file>

<file path=xl/ctrlProps/ctrlProp46.xml><?xml version="1.0" encoding="utf-8"?>
<formControlPr xmlns="http://schemas.microsoft.com/office/spreadsheetml/2009/9/main" objectType="CheckBox" fmlaLink="集計用!$D$13" lockText="1" noThreeD="1"/>
</file>

<file path=xl/ctrlProps/ctrlProp47.xml><?xml version="1.0" encoding="utf-8"?>
<formControlPr xmlns="http://schemas.microsoft.com/office/spreadsheetml/2009/9/main" objectType="CheckBox" fmlaLink="集計用!$B$13" lockText="1" noThreeD="1"/>
</file>

<file path=xl/ctrlProps/ctrlProp48.xml><?xml version="1.0" encoding="utf-8"?>
<formControlPr xmlns="http://schemas.microsoft.com/office/spreadsheetml/2009/9/main" objectType="CheckBox" fmlaLink="集計用!$D$14" lockText="1" noThreeD="1"/>
</file>

<file path=xl/ctrlProps/ctrlProp49.xml><?xml version="1.0" encoding="utf-8"?>
<formControlPr xmlns="http://schemas.microsoft.com/office/spreadsheetml/2009/9/main" objectType="CheckBox" fmlaLink="集計用!$B$14"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集計用!$D$15" lockText="1" noThreeD="1"/>
</file>

<file path=xl/ctrlProps/ctrlProp51.xml><?xml version="1.0" encoding="utf-8"?>
<formControlPr xmlns="http://schemas.microsoft.com/office/spreadsheetml/2009/9/main" objectType="CheckBox" fmlaLink="集計用!$B$15"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1790700</xdr:colOff>
          <xdr:row>35</xdr:row>
          <xdr:rowOff>0</xdr:rowOff>
        </xdr:from>
        <xdr:to>
          <xdr:col>3</xdr:col>
          <xdr:colOff>144780</xdr:colOff>
          <xdr:row>36</xdr:row>
          <xdr:rowOff>533400</xdr:rowOff>
        </xdr:to>
        <xdr:sp macro="" textlink="">
          <xdr:nvSpPr>
            <xdr:cNvPr id="1267" name="Group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1752600</xdr:colOff>
          <xdr:row>35</xdr:row>
          <xdr:rowOff>0</xdr:rowOff>
        </xdr:from>
        <xdr:to>
          <xdr:col>3</xdr:col>
          <xdr:colOff>175260</xdr:colOff>
          <xdr:row>36</xdr:row>
          <xdr:rowOff>594360</xdr:rowOff>
        </xdr:to>
        <xdr:sp macro="" textlink="">
          <xdr:nvSpPr>
            <xdr:cNvPr id="1270" name="Group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35</xdr:row>
          <xdr:rowOff>0</xdr:rowOff>
        </xdr:from>
        <xdr:to>
          <xdr:col>3</xdr:col>
          <xdr:colOff>243840</xdr:colOff>
          <xdr:row>36</xdr:row>
          <xdr:rowOff>678180</xdr:rowOff>
        </xdr:to>
        <xdr:sp macro="" textlink="">
          <xdr:nvSpPr>
            <xdr:cNvPr id="1273" name="Group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1661160</xdr:colOff>
          <xdr:row>35</xdr:row>
          <xdr:rowOff>0</xdr:rowOff>
        </xdr:from>
        <xdr:to>
          <xdr:col>3</xdr:col>
          <xdr:colOff>403860</xdr:colOff>
          <xdr:row>36</xdr:row>
          <xdr:rowOff>640080</xdr:rowOff>
        </xdr:to>
        <xdr:sp macro="" textlink="">
          <xdr:nvSpPr>
            <xdr:cNvPr id="1276" name="Group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1668780</xdr:colOff>
          <xdr:row>35</xdr:row>
          <xdr:rowOff>0</xdr:rowOff>
        </xdr:from>
        <xdr:to>
          <xdr:col>3</xdr:col>
          <xdr:colOff>251460</xdr:colOff>
          <xdr:row>36</xdr:row>
          <xdr:rowOff>723900</xdr:rowOff>
        </xdr:to>
        <xdr:sp macro="" textlink="">
          <xdr:nvSpPr>
            <xdr:cNvPr id="1279" name="Group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35</xdr:row>
          <xdr:rowOff>0</xdr:rowOff>
        </xdr:from>
        <xdr:to>
          <xdr:col>3</xdr:col>
          <xdr:colOff>228600</xdr:colOff>
          <xdr:row>36</xdr:row>
          <xdr:rowOff>586740</xdr:rowOff>
        </xdr:to>
        <xdr:sp macro="" textlink="">
          <xdr:nvSpPr>
            <xdr:cNvPr id="1282" name="Group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1729740</xdr:colOff>
          <xdr:row>35</xdr:row>
          <xdr:rowOff>0</xdr:rowOff>
        </xdr:from>
        <xdr:to>
          <xdr:col>3</xdr:col>
          <xdr:colOff>251460</xdr:colOff>
          <xdr:row>36</xdr:row>
          <xdr:rowOff>571500</xdr:rowOff>
        </xdr:to>
        <xdr:sp macro="" textlink="">
          <xdr:nvSpPr>
            <xdr:cNvPr id="1285" name="Group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1737360</xdr:colOff>
          <xdr:row>35</xdr:row>
          <xdr:rowOff>0</xdr:rowOff>
        </xdr:from>
        <xdr:to>
          <xdr:col>3</xdr:col>
          <xdr:colOff>228600</xdr:colOff>
          <xdr:row>36</xdr:row>
          <xdr:rowOff>556260</xdr:rowOff>
        </xdr:to>
        <xdr:sp macro="" textlink="">
          <xdr:nvSpPr>
            <xdr:cNvPr id="1288" name="Group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1783080</xdr:colOff>
          <xdr:row>35</xdr:row>
          <xdr:rowOff>0</xdr:rowOff>
        </xdr:from>
        <xdr:to>
          <xdr:col>3</xdr:col>
          <xdr:colOff>213360</xdr:colOff>
          <xdr:row>36</xdr:row>
          <xdr:rowOff>624840</xdr:rowOff>
        </xdr:to>
        <xdr:sp macro="" textlink="">
          <xdr:nvSpPr>
            <xdr:cNvPr id="1291" name="Group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1783080</xdr:colOff>
          <xdr:row>35</xdr:row>
          <xdr:rowOff>0</xdr:rowOff>
        </xdr:from>
        <xdr:to>
          <xdr:col>3</xdr:col>
          <xdr:colOff>106680</xdr:colOff>
          <xdr:row>36</xdr:row>
          <xdr:rowOff>594360</xdr:rowOff>
        </xdr:to>
        <xdr:sp macro="" textlink="">
          <xdr:nvSpPr>
            <xdr:cNvPr id="1294" name="Group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xdr:row>
          <xdr:rowOff>266700</xdr:rowOff>
        </xdr:from>
        <xdr:to>
          <xdr:col>3</xdr:col>
          <xdr:colOff>53340</xdr:colOff>
          <xdr:row>19</xdr:row>
          <xdr:rowOff>22860</xdr:rowOff>
        </xdr:to>
        <xdr:sp macro="" textlink="">
          <xdr:nvSpPr>
            <xdr:cNvPr id="1421" name="Check Box 2"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xdr:row>
          <xdr:rowOff>190500</xdr:rowOff>
        </xdr:from>
        <xdr:to>
          <xdr:col>3</xdr:col>
          <xdr:colOff>53340</xdr:colOff>
          <xdr:row>20</xdr:row>
          <xdr:rowOff>22860</xdr:rowOff>
        </xdr:to>
        <xdr:sp macro="" textlink="">
          <xdr:nvSpPr>
            <xdr:cNvPr id="1422" name="Check Box 2"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19</xdr:row>
          <xdr:rowOff>190500</xdr:rowOff>
        </xdr:from>
        <xdr:to>
          <xdr:col>3</xdr:col>
          <xdr:colOff>53340</xdr:colOff>
          <xdr:row>21</xdr:row>
          <xdr:rowOff>22860</xdr:rowOff>
        </xdr:to>
        <xdr:sp macro="" textlink="">
          <xdr:nvSpPr>
            <xdr:cNvPr id="1423" name="Check Box 2"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190500</xdr:rowOff>
        </xdr:from>
        <xdr:to>
          <xdr:col>3</xdr:col>
          <xdr:colOff>53340</xdr:colOff>
          <xdr:row>23</xdr:row>
          <xdr:rowOff>22860</xdr:rowOff>
        </xdr:to>
        <xdr:sp macro="" textlink="">
          <xdr:nvSpPr>
            <xdr:cNvPr id="1424" name="チェック 1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20</xdr:row>
          <xdr:rowOff>190500</xdr:rowOff>
        </xdr:from>
        <xdr:to>
          <xdr:col>3</xdr:col>
          <xdr:colOff>53340</xdr:colOff>
          <xdr:row>22</xdr:row>
          <xdr:rowOff>22860</xdr:rowOff>
        </xdr:to>
        <xdr:sp macro="" textlink="">
          <xdr:nvSpPr>
            <xdr:cNvPr id="1425" name="Check Box 12"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190500</xdr:rowOff>
        </xdr:from>
        <xdr:to>
          <xdr:col>3</xdr:col>
          <xdr:colOff>53340</xdr:colOff>
          <xdr:row>24</xdr:row>
          <xdr:rowOff>22860</xdr:rowOff>
        </xdr:to>
        <xdr:sp macro="" textlink="">
          <xdr:nvSpPr>
            <xdr:cNvPr id="1426" name="Check Box 13"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23</xdr:row>
          <xdr:rowOff>190500</xdr:rowOff>
        </xdr:from>
        <xdr:to>
          <xdr:col>3</xdr:col>
          <xdr:colOff>53340</xdr:colOff>
          <xdr:row>25</xdr:row>
          <xdr:rowOff>22860</xdr:rowOff>
        </xdr:to>
        <xdr:sp macro="" textlink="">
          <xdr:nvSpPr>
            <xdr:cNvPr id="1427" name="Check Box 14"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190500</xdr:rowOff>
        </xdr:from>
        <xdr:to>
          <xdr:col>3</xdr:col>
          <xdr:colOff>53340</xdr:colOff>
          <xdr:row>26</xdr:row>
          <xdr:rowOff>22860</xdr:rowOff>
        </xdr:to>
        <xdr:sp macro="" textlink="">
          <xdr:nvSpPr>
            <xdr:cNvPr id="1428" name="Check Box 15"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xdr:row>
          <xdr:rowOff>190500</xdr:rowOff>
        </xdr:from>
        <xdr:to>
          <xdr:col>3</xdr:col>
          <xdr:colOff>53340</xdr:colOff>
          <xdr:row>27</xdr:row>
          <xdr:rowOff>22860</xdr:rowOff>
        </xdr:to>
        <xdr:sp macro="" textlink="">
          <xdr:nvSpPr>
            <xdr:cNvPr id="1429" name="Check Box 16"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xdr:row>
          <xdr:rowOff>190500</xdr:rowOff>
        </xdr:from>
        <xdr:to>
          <xdr:col>3</xdr:col>
          <xdr:colOff>53340</xdr:colOff>
          <xdr:row>28</xdr:row>
          <xdr:rowOff>22860</xdr:rowOff>
        </xdr:to>
        <xdr:sp macro="" textlink="">
          <xdr:nvSpPr>
            <xdr:cNvPr id="1430" name="Check Box 17"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xdr:row>
          <xdr:rowOff>190500</xdr:rowOff>
        </xdr:from>
        <xdr:to>
          <xdr:col>3</xdr:col>
          <xdr:colOff>53340</xdr:colOff>
          <xdr:row>29</xdr:row>
          <xdr:rowOff>22860</xdr:rowOff>
        </xdr:to>
        <xdr:sp macro="" textlink="">
          <xdr:nvSpPr>
            <xdr:cNvPr id="1431" name="Check Box 18"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28</xdr:row>
          <xdr:rowOff>190500</xdr:rowOff>
        </xdr:from>
        <xdr:to>
          <xdr:col>3</xdr:col>
          <xdr:colOff>53340</xdr:colOff>
          <xdr:row>30</xdr:row>
          <xdr:rowOff>22860</xdr:rowOff>
        </xdr:to>
        <xdr:sp macro="" textlink="">
          <xdr:nvSpPr>
            <xdr:cNvPr id="1432" name="Check Box 19"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xdr:row>
          <xdr:rowOff>190500</xdr:rowOff>
        </xdr:from>
        <xdr:to>
          <xdr:col>3</xdr:col>
          <xdr:colOff>53340</xdr:colOff>
          <xdr:row>31</xdr:row>
          <xdr:rowOff>22860</xdr:rowOff>
        </xdr:to>
        <xdr:sp macro="" textlink="">
          <xdr:nvSpPr>
            <xdr:cNvPr id="1433" name="Check Box 20"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30</xdr:row>
          <xdr:rowOff>190500</xdr:rowOff>
        </xdr:from>
        <xdr:to>
          <xdr:col>3</xdr:col>
          <xdr:colOff>53340</xdr:colOff>
          <xdr:row>32</xdr:row>
          <xdr:rowOff>22860</xdr:rowOff>
        </xdr:to>
        <xdr:sp macro="" textlink="">
          <xdr:nvSpPr>
            <xdr:cNvPr id="1434" name="Check Box 21"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190500</xdr:rowOff>
        </xdr:from>
        <xdr:to>
          <xdr:col>3</xdr:col>
          <xdr:colOff>53340</xdr:colOff>
          <xdr:row>33</xdr:row>
          <xdr:rowOff>22860</xdr:rowOff>
        </xdr:to>
        <xdr:sp macro="" textlink="">
          <xdr:nvSpPr>
            <xdr:cNvPr id="1435" name="Check Box 22"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32</xdr:row>
          <xdr:rowOff>152400</xdr:rowOff>
        </xdr:from>
        <xdr:to>
          <xdr:col>3</xdr:col>
          <xdr:colOff>144780</xdr:colOff>
          <xdr:row>35</xdr:row>
          <xdr:rowOff>175260</xdr:rowOff>
        </xdr:to>
        <xdr:sp macro="" textlink="">
          <xdr:nvSpPr>
            <xdr:cNvPr id="1438" name="Group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32</xdr:row>
          <xdr:rowOff>152400</xdr:rowOff>
        </xdr:from>
        <xdr:to>
          <xdr:col>3</xdr:col>
          <xdr:colOff>144780</xdr:colOff>
          <xdr:row>35</xdr:row>
          <xdr:rowOff>175260</xdr:rowOff>
        </xdr:to>
        <xdr:sp macro="" textlink="">
          <xdr:nvSpPr>
            <xdr:cNvPr id="1441" name="Group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22860</xdr:colOff>
          <xdr:row>34</xdr:row>
          <xdr:rowOff>22860</xdr:rowOff>
        </xdr:to>
        <xdr:sp macro="" textlink="">
          <xdr:nvSpPr>
            <xdr:cNvPr id="1442" name="Option Button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22860</xdr:colOff>
          <xdr:row>35</xdr:row>
          <xdr:rowOff>22860</xdr:rowOff>
        </xdr:to>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32</xdr:row>
          <xdr:rowOff>152400</xdr:rowOff>
        </xdr:from>
        <xdr:to>
          <xdr:col>3</xdr:col>
          <xdr:colOff>144780</xdr:colOff>
          <xdr:row>35</xdr:row>
          <xdr:rowOff>175260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32</xdr:row>
          <xdr:rowOff>152400</xdr:rowOff>
        </xdr:from>
        <xdr:to>
          <xdr:col>3</xdr:col>
          <xdr:colOff>144780</xdr:colOff>
          <xdr:row>35</xdr:row>
          <xdr:rowOff>175260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41</xdr:row>
          <xdr:rowOff>259080</xdr:rowOff>
        </xdr:from>
        <xdr:to>
          <xdr:col>3</xdr:col>
          <xdr:colOff>60960</xdr:colOff>
          <xdr:row>43</xdr:row>
          <xdr:rowOff>22860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42</xdr:row>
          <xdr:rowOff>190500</xdr:rowOff>
        </xdr:from>
        <xdr:to>
          <xdr:col>3</xdr:col>
          <xdr:colOff>60960</xdr:colOff>
          <xdr:row>44</xdr:row>
          <xdr:rowOff>22860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50</xdr:row>
          <xdr:rowOff>259080</xdr:rowOff>
        </xdr:from>
        <xdr:to>
          <xdr:col>3</xdr:col>
          <xdr:colOff>60960</xdr:colOff>
          <xdr:row>52</xdr:row>
          <xdr:rowOff>22860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xdr:row>
          <xdr:rowOff>190500</xdr:rowOff>
        </xdr:from>
        <xdr:to>
          <xdr:col>3</xdr:col>
          <xdr:colOff>60960</xdr:colOff>
          <xdr:row>53</xdr:row>
          <xdr:rowOff>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59</xdr:row>
          <xdr:rowOff>259080</xdr:rowOff>
        </xdr:from>
        <xdr:to>
          <xdr:col>3</xdr:col>
          <xdr:colOff>60960</xdr:colOff>
          <xdr:row>61</xdr:row>
          <xdr:rowOff>22860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60</xdr:row>
          <xdr:rowOff>190500</xdr:rowOff>
        </xdr:from>
        <xdr:to>
          <xdr:col>3</xdr:col>
          <xdr:colOff>60960</xdr:colOff>
          <xdr:row>62</xdr:row>
          <xdr:rowOff>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68</xdr:row>
          <xdr:rowOff>259080</xdr:rowOff>
        </xdr:from>
        <xdr:to>
          <xdr:col>3</xdr:col>
          <xdr:colOff>60960</xdr:colOff>
          <xdr:row>70</xdr:row>
          <xdr:rowOff>22860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69</xdr:row>
          <xdr:rowOff>190500</xdr:rowOff>
        </xdr:from>
        <xdr:to>
          <xdr:col>3</xdr:col>
          <xdr:colOff>60960</xdr:colOff>
          <xdr:row>71</xdr:row>
          <xdr:rowOff>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77</xdr:row>
          <xdr:rowOff>259080</xdr:rowOff>
        </xdr:from>
        <xdr:to>
          <xdr:col>3</xdr:col>
          <xdr:colOff>60960</xdr:colOff>
          <xdr:row>79</xdr:row>
          <xdr:rowOff>22860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78</xdr:row>
          <xdr:rowOff>190500</xdr:rowOff>
        </xdr:from>
        <xdr:to>
          <xdr:col>3</xdr:col>
          <xdr:colOff>60960</xdr:colOff>
          <xdr:row>80</xdr:row>
          <xdr:rowOff>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86</xdr:row>
          <xdr:rowOff>259080</xdr:rowOff>
        </xdr:from>
        <xdr:to>
          <xdr:col>3</xdr:col>
          <xdr:colOff>60960</xdr:colOff>
          <xdr:row>88</xdr:row>
          <xdr:rowOff>22860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87</xdr:row>
          <xdr:rowOff>190500</xdr:rowOff>
        </xdr:from>
        <xdr:to>
          <xdr:col>3</xdr:col>
          <xdr:colOff>60960</xdr:colOff>
          <xdr:row>89</xdr:row>
          <xdr:rowOff>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95</xdr:row>
          <xdr:rowOff>259080</xdr:rowOff>
        </xdr:from>
        <xdr:to>
          <xdr:col>3</xdr:col>
          <xdr:colOff>60960</xdr:colOff>
          <xdr:row>97</xdr:row>
          <xdr:rowOff>22860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96</xdr:row>
          <xdr:rowOff>190500</xdr:rowOff>
        </xdr:from>
        <xdr:to>
          <xdr:col>3</xdr:col>
          <xdr:colOff>60960</xdr:colOff>
          <xdr:row>98</xdr:row>
          <xdr:rowOff>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104</xdr:row>
          <xdr:rowOff>259080</xdr:rowOff>
        </xdr:from>
        <xdr:to>
          <xdr:col>3</xdr:col>
          <xdr:colOff>60960</xdr:colOff>
          <xdr:row>106</xdr:row>
          <xdr:rowOff>22860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105</xdr:row>
          <xdr:rowOff>190500</xdr:rowOff>
        </xdr:from>
        <xdr:to>
          <xdr:col>3</xdr:col>
          <xdr:colOff>60960</xdr:colOff>
          <xdr:row>107</xdr:row>
          <xdr:rowOff>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113</xdr:row>
          <xdr:rowOff>259080</xdr:rowOff>
        </xdr:from>
        <xdr:to>
          <xdr:col>3</xdr:col>
          <xdr:colOff>60960</xdr:colOff>
          <xdr:row>115</xdr:row>
          <xdr:rowOff>22860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114</xdr:row>
          <xdr:rowOff>190500</xdr:rowOff>
        </xdr:from>
        <xdr:to>
          <xdr:col>3</xdr:col>
          <xdr:colOff>60960</xdr:colOff>
          <xdr:row>116</xdr:row>
          <xdr:rowOff>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122</xdr:row>
          <xdr:rowOff>259080</xdr:rowOff>
        </xdr:from>
        <xdr:to>
          <xdr:col>3</xdr:col>
          <xdr:colOff>60960</xdr:colOff>
          <xdr:row>124</xdr:row>
          <xdr:rowOff>22860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123</xdr:row>
          <xdr:rowOff>190500</xdr:rowOff>
        </xdr:from>
        <xdr:to>
          <xdr:col>3</xdr:col>
          <xdr:colOff>60960</xdr:colOff>
          <xdr:row>125</xdr:row>
          <xdr:rowOff>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ctrlProp" Target="../ctrlProps/ctrlProp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mailto:kisokouza@tqm.mgmt.waseda.ac.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K129"/>
  <sheetViews>
    <sheetView tabSelected="1" zoomScaleNormal="100" zoomScaleSheetLayoutView="175" workbookViewId="0">
      <selection activeCell="H55" sqref="H55"/>
    </sheetView>
  </sheetViews>
  <sheetFormatPr defaultRowHeight="18"/>
  <cols>
    <col min="1" max="1" width="3.69921875" customWidth="1"/>
    <col min="2" max="2" width="25.19921875" customWidth="1"/>
    <col min="3" max="3" width="3.69921875" customWidth="1"/>
    <col min="5" max="5" width="9.09765625" customWidth="1"/>
    <col min="6" max="6" width="10.09765625" customWidth="1"/>
    <col min="8" max="8" width="11.8984375" customWidth="1"/>
    <col min="9" max="9" width="14.5" customWidth="1"/>
    <col min="11" max="11" width="13.19921875" customWidth="1"/>
  </cols>
  <sheetData>
    <row r="1" spans="2:11" s="1" customFormat="1"/>
    <row r="2" spans="2:11" s="1" customFormat="1" ht="19.8">
      <c r="B2" s="35" t="s">
        <v>0</v>
      </c>
      <c r="C2" s="36"/>
      <c r="D2" s="36"/>
      <c r="E2" s="37"/>
    </row>
    <row r="3" spans="2:11" s="1" customFormat="1">
      <c r="B3" s="16" t="s">
        <v>1</v>
      </c>
      <c r="C3" s="15"/>
      <c r="D3" s="13"/>
      <c r="E3" s="14"/>
      <c r="F3" s="45"/>
      <c r="G3" s="45"/>
      <c r="H3" s="45"/>
      <c r="I3" s="45"/>
      <c r="J3" s="45"/>
      <c r="K3" s="45"/>
    </row>
    <row r="4" spans="2:11" s="1" customFormat="1" ht="10.5" customHeight="1">
      <c r="B4" s="38"/>
      <c r="C4" s="38"/>
      <c r="D4" s="38"/>
      <c r="E4" s="38"/>
      <c r="F4" s="38"/>
      <c r="G4" s="38"/>
      <c r="H4" s="38"/>
      <c r="I4" s="38"/>
      <c r="J4" s="38"/>
      <c r="K4" s="38"/>
    </row>
    <row r="5" spans="2:11" s="1" customFormat="1" ht="25.5" customHeight="1">
      <c r="B5" s="39" t="s">
        <v>2</v>
      </c>
      <c r="C5" s="39"/>
      <c r="D5" s="39"/>
      <c r="E5" s="39"/>
      <c r="F5" s="39"/>
      <c r="G5" s="39"/>
      <c r="H5" s="39"/>
      <c r="I5" s="39"/>
      <c r="J5" s="39"/>
      <c r="K5" s="39"/>
    </row>
    <row r="6" spans="2:11" s="1" customFormat="1">
      <c r="B6" s="43" t="s">
        <v>3</v>
      </c>
      <c r="C6" s="43"/>
      <c r="D6" s="43"/>
      <c r="E6" s="43"/>
      <c r="F6" s="43"/>
      <c r="G6" s="43"/>
      <c r="H6" s="43"/>
      <c r="I6" s="43"/>
      <c r="J6" s="43"/>
      <c r="K6" s="43"/>
    </row>
    <row r="7" spans="2:11" s="1" customFormat="1">
      <c r="B7" s="43" t="s">
        <v>4</v>
      </c>
      <c r="C7" s="43"/>
      <c r="D7" s="43"/>
      <c r="E7" s="43"/>
      <c r="F7" s="43"/>
      <c r="G7" s="43"/>
      <c r="H7" s="43"/>
      <c r="I7" s="43"/>
      <c r="J7" s="43"/>
      <c r="K7" s="43"/>
    </row>
    <row r="8" spans="2:11" s="1" customFormat="1">
      <c r="B8" s="44" t="s">
        <v>5</v>
      </c>
      <c r="C8" s="44"/>
      <c r="D8" s="44"/>
      <c r="E8" s="44"/>
      <c r="F8" s="44"/>
      <c r="G8" s="44"/>
      <c r="H8" s="44"/>
      <c r="I8" s="44"/>
      <c r="J8" s="44"/>
      <c r="K8" s="44"/>
    </row>
    <row r="9" spans="2:11" s="1" customFormat="1"/>
    <row r="10" spans="2:11" s="1" customFormat="1" ht="22.5" customHeight="1">
      <c r="B10" s="6" t="s">
        <v>6</v>
      </c>
      <c r="C10" s="40"/>
      <c r="D10" s="41"/>
      <c r="E10" s="41"/>
      <c r="F10" s="41"/>
      <c r="G10" s="41"/>
      <c r="H10" s="41"/>
      <c r="I10" s="41"/>
      <c r="J10" s="41"/>
      <c r="K10" s="42"/>
    </row>
    <row r="11" spans="2:11" s="1" customFormat="1" ht="22.5" customHeight="1">
      <c r="B11" s="7" t="s">
        <v>7</v>
      </c>
      <c r="C11" s="32"/>
      <c r="D11" s="33"/>
      <c r="E11" s="33"/>
      <c r="F11" s="33"/>
      <c r="G11" s="33"/>
      <c r="H11" s="33"/>
      <c r="I11" s="33"/>
      <c r="J11" s="33"/>
      <c r="K11" s="34"/>
    </row>
    <row r="12" spans="2:11" s="1" customFormat="1" ht="22.5" customHeight="1">
      <c r="B12" s="7" t="s">
        <v>8</v>
      </c>
      <c r="C12" s="46"/>
      <c r="D12" s="47"/>
      <c r="E12" s="47"/>
      <c r="F12" s="47"/>
      <c r="G12" s="47"/>
      <c r="H12" s="47"/>
      <c r="I12" s="47"/>
      <c r="J12" s="47"/>
      <c r="K12" s="48"/>
    </row>
    <row r="13" spans="2:11" s="1" customFormat="1" ht="22.5" customHeight="1">
      <c r="B13" s="8" t="s">
        <v>9</v>
      </c>
      <c r="C13" s="46"/>
      <c r="D13" s="47"/>
      <c r="E13" s="47"/>
      <c r="F13" s="47"/>
      <c r="G13" s="47"/>
      <c r="H13" s="47"/>
      <c r="I13" s="47"/>
      <c r="J13" s="47"/>
      <c r="K13" s="48"/>
    </row>
    <row r="14" spans="2:11" s="1" customFormat="1" ht="22.5" customHeight="1">
      <c r="B14" s="8" t="s">
        <v>10</v>
      </c>
      <c r="C14" s="46"/>
      <c r="D14" s="47"/>
      <c r="E14" s="47"/>
      <c r="F14" s="47"/>
      <c r="G14" s="49" t="s">
        <v>11</v>
      </c>
      <c r="H14" s="50"/>
      <c r="I14" s="46"/>
      <c r="J14" s="47"/>
      <c r="K14" s="48"/>
    </row>
    <row r="15" spans="2:11" s="1" customFormat="1" ht="22.5" customHeight="1">
      <c r="B15" s="8" t="s">
        <v>12</v>
      </c>
      <c r="C15" s="46"/>
      <c r="D15" s="47"/>
      <c r="E15" s="47"/>
      <c r="F15" s="48"/>
      <c r="G15" s="49" t="s">
        <v>13</v>
      </c>
      <c r="H15" s="50"/>
      <c r="I15" s="51"/>
      <c r="J15" s="52"/>
      <c r="K15" s="53"/>
    </row>
    <row r="16" spans="2:11" s="1" customFormat="1" ht="22.5" customHeight="1">
      <c r="B16" s="11"/>
      <c r="C16" s="11"/>
      <c r="D16" s="11"/>
      <c r="E16" s="11"/>
      <c r="F16" s="11"/>
      <c r="G16" s="10"/>
      <c r="H16" s="10"/>
      <c r="I16" s="10"/>
      <c r="J16" s="10"/>
      <c r="K16" s="10"/>
    </row>
    <row r="17" spans="2:11" s="1" customFormat="1" ht="60.6" customHeight="1">
      <c r="B17" s="44" t="s">
        <v>14</v>
      </c>
      <c r="C17" s="44"/>
      <c r="D17" s="44"/>
      <c r="E17" s="44"/>
      <c r="F17" s="44"/>
      <c r="G17" s="44"/>
      <c r="H17" s="44"/>
      <c r="I17" s="44"/>
      <c r="J17" s="44"/>
      <c r="K17" s="44"/>
    </row>
    <row r="18" spans="2:11" s="1" customFormat="1" ht="22.5" customHeight="1">
      <c r="B18" s="11"/>
      <c r="C18" s="11"/>
      <c r="D18" s="11"/>
      <c r="E18" s="11"/>
      <c r="F18" s="11"/>
      <c r="G18" s="10"/>
      <c r="H18" s="10"/>
      <c r="I18" s="10"/>
      <c r="J18" s="10"/>
      <c r="K18" s="10"/>
    </row>
    <row r="19" spans="2:11" s="3" customFormat="1" ht="16.5" customHeight="1">
      <c r="B19" s="54" t="s">
        <v>15</v>
      </c>
      <c r="C19" s="2"/>
      <c r="D19" s="57" t="s">
        <v>16</v>
      </c>
      <c r="E19" s="57"/>
      <c r="F19" s="57"/>
      <c r="G19" s="57"/>
      <c r="H19" s="57"/>
      <c r="I19" s="57"/>
      <c r="J19" s="57"/>
      <c r="K19" s="58"/>
    </row>
    <row r="20" spans="2:11" s="3" customFormat="1" ht="16.5" customHeight="1">
      <c r="B20" s="55"/>
      <c r="C20" s="2"/>
      <c r="D20" s="57" t="s">
        <v>17</v>
      </c>
      <c r="E20" s="57"/>
      <c r="F20" s="57"/>
      <c r="G20" s="57"/>
      <c r="H20" s="57"/>
      <c r="I20" s="57"/>
      <c r="J20" s="57"/>
      <c r="K20" s="58"/>
    </row>
    <row r="21" spans="2:11" s="3" customFormat="1" ht="16.5" customHeight="1">
      <c r="B21" s="55"/>
      <c r="C21" s="2"/>
      <c r="D21" s="59" t="s">
        <v>18</v>
      </c>
      <c r="E21" s="59"/>
      <c r="F21" s="59"/>
      <c r="G21" s="59"/>
      <c r="H21" s="59"/>
      <c r="I21" s="59"/>
      <c r="J21" s="59"/>
      <c r="K21" s="60"/>
    </row>
    <row r="22" spans="2:11" s="3" customFormat="1" ht="16.5" customHeight="1">
      <c r="B22" s="55"/>
      <c r="C22" s="2"/>
      <c r="D22" s="59" t="s">
        <v>19</v>
      </c>
      <c r="E22" s="59"/>
      <c r="F22" s="59"/>
      <c r="G22" s="59"/>
      <c r="H22" s="59"/>
      <c r="I22" s="59"/>
      <c r="J22" s="59"/>
      <c r="K22" s="60"/>
    </row>
    <row r="23" spans="2:11" s="3" customFormat="1" ht="16.5" customHeight="1">
      <c r="B23" s="55"/>
      <c r="C23" s="2"/>
      <c r="D23" s="59" t="s">
        <v>20</v>
      </c>
      <c r="E23" s="59"/>
      <c r="F23" s="59"/>
      <c r="G23" s="59"/>
      <c r="H23" s="59"/>
      <c r="I23" s="59"/>
      <c r="J23" s="59"/>
      <c r="K23" s="60"/>
    </row>
    <row r="24" spans="2:11" s="3" customFormat="1" ht="16.5" customHeight="1">
      <c r="B24" s="55"/>
      <c r="C24" s="2"/>
      <c r="D24" s="59" t="s">
        <v>21</v>
      </c>
      <c r="E24" s="59"/>
      <c r="F24" s="59"/>
      <c r="G24" s="59"/>
      <c r="H24" s="59"/>
      <c r="I24" s="59"/>
      <c r="J24" s="59"/>
      <c r="K24" s="60"/>
    </row>
    <row r="25" spans="2:11" ht="16.5" customHeight="1">
      <c r="B25" s="55"/>
      <c r="C25" s="2"/>
      <c r="D25" s="59" t="s">
        <v>22</v>
      </c>
      <c r="E25" s="59"/>
      <c r="F25" s="59"/>
      <c r="G25" s="59"/>
      <c r="H25" s="59"/>
      <c r="I25" s="59"/>
      <c r="J25" s="59"/>
      <c r="K25" s="60"/>
    </row>
    <row r="26" spans="2:11" ht="16.5" customHeight="1">
      <c r="B26" s="55"/>
      <c r="C26" s="2"/>
      <c r="D26" s="59" t="s">
        <v>23</v>
      </c>
      <c r="E26" s="59"/>
      <c r="F26" s="59"/>
      <c r="G26" s="59"/>
      <c r="H26" s="59"/>
      <c r="I26" s="59"/>
      <c r="J26" s="59"/>
      <c r="K26" s="60"/>
    </row>
    <row r="27" spans="2:11" ht="16.5" customHeight="1">
      <c r="B27" s="55"/>
      <c r="C27" s="2"/>
      <c r="D27" s="59" t="s">
        <v>24</v>
      </c>
      <c r="E27" s="59"/>
      <c r="F27" s="59"/>
      <c r="G27" s="59"/>
      <c r="H27" s="59"/>
      <c r="I27" s="59"/>
      <c r="J27" s="59"/>
      <c r="K27" s="60"/>
    </row>
    <row r="28" spans="2:11" ht="16.5" customHeight="1">
      <c r="B28" s="55"/>
      <c r="C28" s="2"/>
      <c r="D28" s="59" t="s">
        <v>25</v>
      </c>
      <c r="E28" s="59"/>
      <c r="F28" s="59"/>
      <c r="G28" s="59"/>
      <c r="H28" s="59"/>
      <c r="I28" s="59"/>
      <c r="J28" s="59"/>
      <c r="K28" s="60"/>
    </row>
    <row r="29" spans="2:11" ht="16.5" customHeight="1">
      <c r="B29" s="55"/>
      <c r="C29" s="2"/>
      <c r="D29" s="59" t="s">
        <v>26</v>
      </c>
      <c r="E29" s="59"/>
      <c r="F29" s="59"/>
      <c r="G29" s="59"/>
      <c r="H29" s="59"/>
      <c r="I29" s="59"/>
      <c r="J29" s="59"/>
      <c r="K29" s="60"/>
    </row>
    <row r="30" spans="2:11" ht="16.5" customHeight="1">
      <c r="B30" s="55"/>
      <c r="C30" s="2"/>
      <c r="D30" s="59" t="s">
        <v>27</v>
      </c>
      <c r="E30" s="59"/>
      <c r="F30" s="59"/>
      <c r="G30" s="59"/>
      <c r="H30" s="59"/>
      <c r="I30" s="59"/>
      <c r="J30" s="59"/>
      <c r="K30" s="60"/>
    </row>
    <row r="31" spans="2:11" ht="16.5" customHeight="1">
      <c r="B31" s="55"/>
      <c r="C31" s="2"/>
      <c r="D31" s="59" t="s">
        <v>28</v>
      </c>
      <c r="E31" s="59"/>
      <c r="F31" s="59"/>
      <c r="G31" s="59"/>
      <c r="H31" s="59"/>
      <c r="I31" s="59"/>
      <c r="J31" s="59"/>
      <c r="K31" s="60"/>
    </row>
    <row r="32" spans="2:11" ht="16.5" customHeight="1">
      <c r="B32" s="55"/>
      <c r="C32" s="2"/>
      <c r="D32" s="59" t="s">
        <v>29</v>
      </c>
      <c r="E32" s="59"/>
      <c r="F32" s="59"/>
      <c r="G32" s="59"/>
      <c r="H32" s="59"/>
      <c r="I32" s="59"/>
      <c r="J32" s="59"/>
      <c r="K32" s="60"/>
    </row>
    <row r="33" spans="2:11" ht="16.5" customHeight="1">
      <c r="B33" s="56"/>
      <c r="C33" s="2"/>
      <c r="D33" s="61" t="s">
        <v>30</v>
      </c>
      <c r="E33" s="61"/>
      <c r="F33" s="61"/>
      <c r="G33" s="61"/>
      <c r="H33" s="61"/>
      <c r="I33" s="61"/>
      <c r="J33" s="61"/>
      <c r="K33" s="62"/>
    </row>
    <row r="34" spans="2:11" ht="21" customHeight="1">
      <c r="B34" s="63" t="s">
        <v>31</v>
      </c>
      <c r="C34" s="2"/>
      <c r="D34" s="29" t="s">
        <v>32</v>
      </c>
      <c r="E34" s="31"/>
      <c r="F34" s="31"/>
      <c r="G34" s="31"/>
      <c r="H34" s="30"/>
      <c r="I34" s="9" t="s">
        <v>33</v>
      </c>
      <c r="J34" s="29"/>
      <c r="K34" s="30"/>
    </row>
    <row r="35" spans="2:11" ht="21" customHeight="1">
      <c r="B35" s="64"/>
      <c r="C35" s="2"/>
      <c r="D35" s="29" t="s">
        <v>34</v>
      </c>
      <c r="E35" s="31"/>
      <c r="F35" s="31"/>
      <c r="G35" s="31"/>
      <c r="H35" s="30"/>
      <c r="I35" s="9" t="s">
        <v>35</v>
      </c>
      <c r="J35" s="29"/>
      <c r="K35" s="30"/>
    </row>
    <row r="37" spans="2:11" s="1" customFormat="1" ht="111" customHeight="1">
      <c r="B37" s="44" t="s">
        <v>36</v>
      </c>
      <c r="C37" s="44"/>
      <c r="D37" s="44"/>
      <c r="E37" s="44"/>
      <c r="F37" s="44"/>
      <c r="G37" s="44"/>
      <c r="H37" s="44"/>
      <c r="I37" s="44"/>
      <c r="J37" s="44"/>
      <c r="K37" s="44"/>
    </row>
    <row r="38" spans="2:11" s="1" customFormat="1">
      <c r="B38" s="17" t="s">
        <v>37</v>
      </c>
      <c r="C38" s="18"/>
    </row>
    <row r="39" spans="2:11" s="1" customFormat="1" ht="22.5" customHeight="1">
      <c r="B39" s="19" t="s">
        <v>6</v>
      </c>
      <c r="C39" s="40"/>
      <c r="D39" s="41"/>
      <c r="E39" s="41"/>
      <c r="F39" s="41"/>
      <c r="G39" s="41"/>
      <c r="H39" s="41"/>
      <c r="I39" s="41"/>
      <c r="J39" s="41"/>
      <c r="K39" s="42"/>
    </row>
    <row r="40" spans="2:11" s="1" customFormat="1" ht="22.5" customHeight="1">
      <c r="B40" s="24" t="s">
        <v>38</v>
      </c>
      <c r="C40" s="40"/>
      <c r="D40" s="41"/>
      <c r="E40" s="41"/>
      <c r="F40" s="41"/>
      <c r="G40" s="41"/>
      <c r="H40" s="41"/>
      <c r="I40" s="41"/>
      <c r="J40" s="41"/>
      <c r="K40" s="42"/>
    </row>
    <row r="41" spans="2:11" s="1" customFormat="1" ht="22.5" customHeight="1">
      <c r="B41" s="9" t="s">
        <v>39</v>
      </c>
      <c r="C41" s="46"/>
      <c r="D41" s="47"/>
      <c r="E41" s="47"/>
      <c r="F41" s="47"/>
      <c r="G41" s="48"/>
      <c r="H41" s="20" t="s">
        <v>40</v>
      </c>
      <c r="I41" s="29"/>
      <c r="J41" s="31"/>
      <c r="K41" s="30"/>
    </row>
    <row r="42" spans="2:11" s="1" customFormat="1" ht="22.5" customHeight="1">
      <c r="B42" s="9" t="s">
        <v>41</v>
      </c>
      <c r="C42" s="46"/>
      <c r="D42" s="47"/>
      <c r="E42" s="47"/>
      <c r="F42" s="47"/>
      <c r="G42" s="47"/>
      <c r="H42" s="47"/>
      <c r="I42" s="47"/>
      <c r="J42" s="47"/>
      <c r="K42" s="48"/>
    </row>
    <row r="43" spans="2:11" ht="16.5" customHeight="1">
      <c r="B43" s="65" t="s">
        <v>42</v>
      </c>
      <c r="C43" s="2"/>
      <c r="D43" s="67" t="s">
        <v>101</v>
      </c>
      <c r="E43" s="68"/>
      <c r="F43" s="68"/>
      <c r="G43" s="68"/>
      <c r="H43" s="68"/>
      <c r="I43" s="68"/>
      <c r="J43" s="68"/>
      <c r="K43" s="69"/>
    </row>
    <row r="44" spans="2:11" ht="16.5" customHeight="1">
      <c r="B44" s="66"/>
      <c r="C44" s="2"/>
      <c r="D44" s="70" t="s">
        <v>102</v>
      </c>
      <c r="E44" s="59"/>
      <c r="F44" s="59"/>
      <c r="G44" s="59"/>
      <c r="H44" s="59"/>
      <c r="I44" s="59"/>
      <c r="J44" s="59"/>
      <c r="K44" s="60"/>
    </row>
    <row r="45" spans="2:11" ht="16.5" customHeight="1">
      <c r="B45" s="66"/>
      <c r="C45" s="2"/>
      <c r="D45" s="71"/>
      <c r="E45" s="72"/>
      <c r="F45" s="72"/>
      <c r="G45" s="72"/>
      <c r="H45" s="72"/>
      <c r="I45" s="72"/>
      <c r="J45" s="72"/>
      <c r="K45" s="73"/>
    </row>
    <row r="47" spans="2:11" s="1" customFormat="1">
      <c r="B47" s="17" t="s">
        <v>43</v>
      </c>
      <c r="C47" s="18"/>
    </row>
    <row r="48" spans="2:11" s="1" customFormat="1" ht="22.5" customHeight="1">
      <c r="B48" s="19" t="s">
        <v>6</v>
      </c>
      <c r="C48" s="40"/>
      <c r="D48" s="41"/>
      <c r="E48" s="41"/>
      <c r="F48" s="41"/>
      <c r="G48" s="41"/>
      <c r="H48" s="41"/>
      <c r="I48" s="41"/>
      <c r="J48" s="41"/>
      <c r="K48" s="42"/>
    </row>
    <row r="49" spans="2:11" s="1" customFormat="1" ht="22.5" customHeight="1">
      <c r="B49" s="24" t="s">
        <v>38</v>
      </c>
      <c r="C49" s="40"/>
      <c r="D49" s="41"/>
      <c r="E49" s="41"/>
      <c r="F49" s="41"/>
      <c r="G49" s="41"/>
      <c r="H49" s="41"/>
      <c r="I49" s="41"/>
      <c r="J49" s="41"/>
      <c r="K49" s="42"/>
    </row>
    <row r="50" spans="2:11" s="1" customFormat="1" ht="22.5" customHeight="1">
      <c r="B50" s="9" t="s">
        <v>39</v>
      </c>
      <c r="C50" s="46"/>
      <c r="D50" s="47"/>
      <c r="E50" s="47"/>
      <c r="F50" s="47"/>
      <c r="G50" s="48"/>
      <c r="H50" s="20" t="s">
        <v>40</v>
      </c>
      <c r="I50" s="29"/>
      <c r="J50" s="31"/>
      <c r="K50" s="30"/>
    </row>
    <row r="51" spans="2:11" s="1" customFormat="1" ht="22.5" customHeight="1">
      <c r="B51" s="9" t="s">
        <v>41</v>
      </c>
      <c r="C51" s="46"/>
      <c r="D51" s="47"/>
      <c r="E51" s="47"/>
      <c r="F51" s="47"/>
      <c r="G51" s="47"/>
      <c r="H51" s="47"/>
      <c r="I51" s="47"/>
      <c r="J51" s="47"/>
      <c r="K51" s="48"/>
    </row>
    <row r="52" spans="2:11" ht="16.5" customHeight="1">
      <c r="B52" s="65" t="s">
        <v>42</v>
      </c>
      <c r="C52" s="2"/>
      <c r="D52" s="67" t="s">
        <v>101</v>
      </c>
      <c r="E52" s="68"/>
      <c r="F52" s="68"/>
      <c r="G52" s="68"/>
      <c r="H52" s="68"/>
      <c r="I52" s="68"/>
      <c r="J52" s="68"/>
      <c r="K52" s="69"/>
    </row>
    <row r="53" spans="2:11" ht="16.5" customHeight="1">
      <c r="B53" s="66"/>
      <c r="C53" s="2"/>
      <c r="D53" s="70" t="s">
        <v>102</v>
      </c>
      <c r="E53" s="59"/>
      <c r="F53" s="59"/>
      <c r="G53" s="59"/>
      <c r="H53" s="59"/>
      <c r="I53" s="59"/>
      <c r="J53" s="59"/>
      <c r="K53" s="60"/>
    </row>
    <row r="54" spans="2:11" ht="16.5" customHeight="1">
      <c r="B54" s="66"/>
      <c r="C54" s="2"/>
      <c r="D54" s="71"/>
      <c r="E54" s="72"/>
      <c r="F54" s="72"/>
      <c r="G54" s="72"/>
      <c r="H54" s="72"/>
      <c r="I54" s="72"/>
      <c r="J54" s="72"/>
      <c r="K54" s="73"/>
    </row>
    <row r="56" spans="2:11" s="1" customFormat="1">
      <c r="B56" s="17" t="s">
        <v>44</v>
      </c>
      <c r="C56" s="18"/>
    </row>
    <row r="57" spans="2:11" s="1" customFormat="1" ht="22.5" customHeight="1">
      <c r="B57" s="19" t="s">
        <v>6</v>
      </c>
      <c r="C57" s="40"/>
      <c r="D57" s="41"/>
      <c r="E57" s="41"/>
      <c r="F57" s="41"/>
      <c r="G57" s="41"/>
      <c r="H57" s="41"/>
      <c r="I57" s="41"/>
      <c r="J57" s="41"/>
      <c r="K57" s="42"/>
    </row>
    <row r="58" spans="2:11" s="1" customFormat="1" ht="22.5" customHeight="1">
      <c r="B58" s="24" t="s">
        <v>38</v>
      </c>
      <c r="C58" s="40"/>
      <c r="D58" s="41"/>
      <c r="E58" s="41"/>
      <c r="F58" s="41"/>
      <c r="G58" s="41"/>
      <c r="H58" s="41"/>
      <c r="I58" s="41"/>
      <c r="J58" s="41"/>
      <c r="K58" s="42"/>
    </row>
    <row r="59" spans="2:11" s="1" customFormat="1" ht="22.5" customHeight="1">
      <c r="B59" s="9" t="s">
        <v>39</v>
      </c>
      <c r="C59" s="46"/>
      <c r="D59" s="47"/>
      <c r="E59" s="47"/>
      <c r="F59" s="47"/>
      <c r="G59" s="48"/>
      <c r="H59" s="20" t="s">
        <v>40</v>
      </c>
      <c r="I59" s="29"/>
      <c r="J59" s="31"/>
      <c r="K59" s="30"/>
    </row>
    <row r="60" spans="2:11" s="1" customFormat="1" ht="22.5" customHeight="1">
      <c r="B60" s="9" t="s">
        <v>41</v>
      </c>
      <c r="C60" s="46"/>
      <c r="D60" s="47"/>
      <c r="E60" s="47"/>
      <c r="F60" s="47"/>
      <c r="G60" s="47"/>
      <c r="H60" s="47"/>
      <c r="I60" s="47"/>
      <c r="J60" s="47"/>
      <c r="K60" s="48"/>
    </row>
    <row r="61" spans="2:11" ht="16.5" customHeight="1">
      <c r="B61" s="65" t="s">
        <v>42</v>
      </c>
      <c r="C61" s="2"/>
      <c r="D61" s="67" t="s">
        <v>101</v>
      </c>
      <c r="E61" s="68"/>
      <c r="F61" s="68"/>
      <c r="G61" s="68"/>
      <c r="H61" s="68"/>
      <c r="I61" s="68"/>
      <c r="J61" s="68"/>
      <c r="K61" s="69"/>
    </row>
    <row r="62" spans="2:11" ht="16.5" customHeight="1">
      <c r="B62" s="66"/>
      <c r="C62" s="2"/>
      <c r="D62" s="70" t="s">
        <v>102</v>
      </c>
      <c r="E62" s="59"/>
      <c r="F62" s="59"/>
      <c r="G62" s="59"/>
      <c r="H62" s="59"/>
      <c r="I62" s="59"/>
      <c r="J62" s="59"/>
      <c r="K62" s="60"/>
    </row>
    <row r="63" spans="2:11" ht="16.5" customHeight="1">
      <c r="B63" s="66"/>
      <c r="C63" s="2"/>
      <c r="D63" s="71"/>
      <c r="E63" s="72"/>
      <c r="F63" s="72"/>
      <c r="G63" s="72"/>
      <c r="H63" s="72"/>
      <c r="I63" s="72"/>
      <c r="J63" s="72"/>
      <c r="K63" s="73"/>
    </row>
    <row r="65" spans="2:11" s="1" customFormat="1">
      <c r="B65" s="17" t="s">
        <v>45</v>
      </c>
      <c r="C65" s="18"/>
    </row>
    <row r="66" spans="2:11" s="1" customFormat="1" ht="22.5" customHeight="1">
      <c r="B66" s="19" t="s">
        <v>6</v>
      </c>
      <c r="C66" s="40"/>
      <c r="D66" s="41"/>
      <c r="E66" s="41"/>
      <c r="F66" s="41"/>
      <c r="G66" s="41"/>
      <c r="H66" s="41"/>
      <c r="I66" s="41"/>
      <c r="J66" s="41"/>
      <c r="K66" s="42"/>
    </row>
    <row r="67" spans="2:11" s="1" customFormat="1" ht="22.5" customHeight="1">
      <c r="B67" s="24" t="s">
        <v>38</v>
      </c>
      <c r="C67" s="40"/>
      <c r="D67" s="41"/>
      <c r="E67" s="41"/>
      <c r="F67" s="41"/>
      <c r="G67" s="41"/>
      <c r="H67" s="41"/>
      <c r="I67" s="41"/>
      <c r="J67" s="41"/>
      <c r="K67" s="42"/>
    </row>
    <row r="68" spans="2:11" s="1" customFormat="1" ht="22.5" customHeight="1">
      <c r="B68" s="9" t="s">
        <v>39</v>
      </c>
      <c r="C68" s="46"/>
      <c r="D68" s="47"/>
      <c r="E68" s="47"/>
      <c r="F68" s="47"/>
      <c r="G68" s="48"/>
      <c r="H68" s="20" t="s">
        <v>40</v>
      </c>
      <c r="I68" s="29"/>
      <c r="J68" s="31"/>
      <c r="K68" s="30"/>
    </row>
    <row r="69" spans="2:11" s="1" customFormat="1" ht="22.5" customHeight="1">
      <c r="B69" s="9" t="s">
        <v>41</v>
      </c>
      <c r="C69" s="46"/>
      <c r="D69" s="47"/>
      <c r="E69" s="47"/>
      <c r="F69" s="47"/>
      <c r="G69" s="47"/>
      <c r="H69" s="47"/>
      <c r="I69" s="47"/>
      <c r="J69" s="47"/>
      <c r="K69" s="48"/>
    </row>
    <row r="70" spans="2:11" ht="16.5" customHeight="1">
      <c r="B70" s="65" t="s">
        <v>42</v>
      </c>
      <c r="C70" s="2"/>
      <c r="D70" s="67" t="s">
        <v>101</v>
      </c>
      <c r="E70" s="68"/>
      <c r="F70" s="68"/>
      <c r="G70" s="68"/>
      <c r="H70" s="68"/>
      <c r="I70" s="68"/>
      <c r="J70" s="68"/>
      <c r="K70" s="69"/>
    </row>
    <row r="71" spans="2:11" ht="16.5" customHeight="1">
      <c r="B71" s="66"/>
      <c r="C71" s="2"/>
      <c r="D71" s="70" t="s">
        <v>102</v>
      </c>
      <c r="E71" s="59"/>
      <c r="F71" s="59"/>
      <c r="G71" s="59"/>
      <c r="H71" s="59"/>
      <c r="I71" s="59"/>
      <c r="J71" s="59"/>
      <c r="K71" s="60"/>
    </row>
    <row r="72" spans="2:11" ht="16.5" customHeight="1">
      <c r="B72" s="66"/>
      <c r="C72" s="2"/>
      <c r="D72" s="71"/>
      <c r="E72" s="72"/>
      <c r="F72" s="72"/>
      <c r="G72" s="72"/>
      <c r="H72" s="72"/>
      <c r="I72" s="72"/>
      <c r="J72" s="72"/>
      <c r="K72" s="73"/>
    </row>
    <row r="74" spans="2:11" s="1" customFormat="1">
      <c r="B74" s="17" t="s">
        <v>46</v>
      </c>
      <c r="C74" s="18"/>
    </row>
    <row r="75" spans="2:11" s="1" customFormat="1" ht="22.5" customHeight="1">
      <c r="B75" s="19" t="s">
        <v>6</v>
      </c>
      <c r="C75" s="40"/>
      <c r="D75" s="41"/>
      <c r="E75" s="41"/>
      <c r="F75" s="41"/>
      <c r="G75" s="41"/>
      <c r="H75" s="41"/>
      <c r="I75" s="41"/>
      <c r="J75" s="41"/>
      <c r="K75" s="42"/>
    </row>
    <row r="76" spans="2:11" s="1" customFormat="1" ht="22.5" customHeight="1">
      <c r="B76" s="24" t="s">
        <v>38</v>
      </c>
      <c r="C76" s="40"/>
      <c r="D76" s="41"/>
      <c r="E76" s="41"/>
      <c r="F76" s="41"/>
      <c r="G76" s="41"/>
      <c r="H76" s="41"/>
      <c r="I76" s="41"/>
      <c r="J76" s="41"/>
      <c r="K76" s="42"/>
    </row>
    <row r="77" spans="2:11" s="1" customFormat="1" ht="22.5" customHeight="1">
      <c r="B77" s="9" t="s">
        <v>39</v>
      </c>
      <c r="C77" s="46"/>
      <c r="D77" s="47"/>
      <c r="E77" s="47"/>
      <c r="F77" s="47"/>
      <c r="G77" s="48"/>
      <c r="H77" s="20" t="s">
        <v>40</v>
      </c>
      <c r="I77" s="29"/>
      <c r="J77" s="31"/>
      <c r="K77" s="30"/>
    </row>
    <row r="78" spans="2:11" s="1" customFormat="1" ht="22.5" customHeight="1">
      <c r="B78" s="9" t="s">
        <v>41</v>
      </c>
      <c r="C78" s="46"/>
      <c r="D78" s="47"/>
      <c r="E78" s="47"/>
      <c r="F78" s="47"/>
      <c r="G78" s="47"/>
      <c r="H78" s="47"/>
      <c r="I78" s="47"/>
      <c r="J78" s="47"/>
      <c r="K78" s="48"/>
    </row>
    <row r="79" spans="2:11" ht="16.5" customHeight="1">
      <c r="B79" s="65" t="s">
        <v>42</v>
      </c>
      <c r="C79" s="2"/>
      <c r="D79" s="67" t="s">
        <v>101</v>
      </c>
      <c r="E79" s="68"/>
      <c r="F79" s="68"/>
      <c r="G79" s="68"/>
      <c r="H79" s="68"/>
      <c r="I79" s="68"/>
      <c r="J79" s="68"/>
      <c r="K79" s="69"/>
    </row>
    <row r="80" spans="2:11" ht="16.5" customHeight="1">
      <c r="B80" s="66"/>
      <c r="C80" s="2"/>
      <c r="D80" s="70" t="s">
        <v>102</v>
      </c>
      <c r="E80" s="59"/>
      <c r="F80" s="59"/>
      <c r="G80" s="59"/>
      <c r="H80" s="59"/>
      <c r="I80" s="59"/>
      <c r="J80" s="59"/>
      <c r="K80" s="60"/>
    </row>
    <row r="81" spans="2:11" ht="16.5" customHeight="1">
      <c r="B81" s="66"/>
      <c r="C81" s="2"/>
      <c r="D81" s="71"/>
      <c r="E81" s="72"/>
      <c r="F81" s="72"/>
      <c r="G81" s="72"/>
      <c r="H81" s="72"/>
      <c r="I81" s="72"/>
      <c r="J81" s="72"/>
      <c r="K81" s="73"/>
    </row>
    <row r="83" spans="2:11" s="1" customFormat="1">
      <c r="B83" s="17" t="s">
        <v>47</v>
      </c>
      <c r="C83" s="18"/>
    </row>
    <row r="84" spans="2:11" s="1" customFormat="1" ht="22.5" customHeight="1">
      <c r="B84" s="19" t="s">
        <v>6</v>
      </c>
      <c r="C84" s="40"/>
      <c r="D84" s="41"/>
      <c r="E84" s="41"/>
      <c r="F84" s="41"/>
      <c r="G84" s="41"/>
      <c r="H84" s="41"/>
      <c r="I84" s="41"/>
      <c r="J84" s="41"/>
      <c r="K84" s="42"/>
    </row>
    <row r="85" spans="2:11" s="1" customFormat="1" ht="22.5" customHeight="1">
      <c r="B85" s="24" t="s">
        <v>38</v>
      </c>
      <c r="C85" s="40"/>
      <c r="D85" s="41"/>
      <c r="E85" s="41"/>
      <c r="F85" s="41"/>
      <c r="G85" s="41"/>
      <c r="H85" s="41"/>
      <c r="I85" s="41"/>
      <c r="J85" s="41"/>
      <c r="K85" s="42"/>
    </row>
    <row r="86" spans="2:11" s="1" customFormat="1" ht="22.5" customHeight="1">
      <c r="B86" s="9" t="s">
        <v>39</v>
      </c>
      <c r="C86" s="46"/>
      <c r="D86" s="47"/>
      <c r="E86" s="47"/>
      <c r="F86" s="47"/>
      <c r="G86" s="48"/>
      <c r="H86" s="20" t="s">
        <v>40</v>
      </c>
      <c r="I86" s="29"/>
      <c r="J86" s="31"/>
      <c r="K86" s="30"/>
    </row>
    <row r="87" spans="2:11" s="1" customFormat="1" ht="22.5" customHeight="1">
      <c r="B87" s="9" t="s">
        <v>41</v>
      </c>
      <c r="C87" s="46"/>
      <c r="D87" s="47"/>
      <c r="E87" s="47"/>
      <c r="F87" s="47"/>
      <c r="G87" s="47"/>
      <c r="H87" s="47"/>
      <c r="I87" s="47"/>
      <c r="J87" s="47"/>
      <c r="K87" s="48"/>
    </row>
    <row r="88" spans="2:11" ht="16.5" customHeight="1">
      <c r="B88" s="65" t="s">
        <v>42</v>
      </c>
      <c r="C88" s="2"/>
      <c r="D88" s="67" t="s">
        <v>101</v>
      </c>
      <c r="E88" s="68"/>
      <c r="F88" s="68"/>
      <c r="G88" s="68"/>
      <c r="H88" s="68"/>
      <c r="I88" s="68"/>
      <c r="J88" s="68"/>
      <c r="K88" s="69"/>
    </row>
    <row r="89" spans="2:11" ht="16.5" customHeight="1">
      <c r="B89" s="66"/>
      <c r="C89" s="2"/>
      <c r="D89" s="70" t="s">
        <v>102</v>
      </c>
      <c r="E89" s="59"/>
      <c r="F89" s="59"/>
      <c r="G89" s="59"/>
      <c r="H89" s="59"/>
      <c r="I89" s="59"/>
      <c r="J89" s="59"/>
      <c r="K89" s="60"/>
    </row>
    <row r="90" spans="2:11" ht="16.5" customHeight="1">
      <c r="B90" s="66"/>
      <c r="C90" s="2"/>
      <c r="D90" s="71"/>
      <c r="E90" s="72"/>
      <c r="F90" s="72"/>
      <c r="G90" s="72"/>
      <c r="H90" s="72"/>
      <c r="I90" s="72"/>
      <c r="J90" s="72"/>
      <c r="K90" s="73"/>
    </row>
    <row r="92" spans="2:11" s="1" customFormat="1">
      <c r="B92" s="17" t="s">
        <v>48</v>
      </c>
      <c r="C92" s="18"/>
    </row>
    <row r="93" spans="2:11" s="1" customFormat="1" ht="22.5" customHeight="1">
      <c r="B93" s="19" t="s">
        <v>6</v>
      </c>
      <c r="C93" s="40"/>
      <c r="D93" s="41"/>
      <c r="E93" s="41"/>
      <c r="F93" s="41"/>
      <c r="G93" s="41"/>
      <c r="H93" s="41"/>
      <c r="I93" s="41"/>
      <c r="J93" s="41"/>
      <c r="K93" s="42"/>
    </row>
    <row r="94" spans="2:11" s="1" customFormat="1" ht="22.5" customHeight="1">
      <c r="B94" s="24" t="s">
        <v>38</v>
      </c>
      <c r="C94" s="40"/>
      <c r="D94" s="41"/>
      <c r="E94" s="41"/>
      <c r="F94" s="41"/>
      <c r="G94" s="41"/>
      <c r="H94" s="41"/>
      <c r="I94" s="41"/>
      <c r="J94" s="41"/>
      <c r="K94" s="42"/>
    </row>
    <row r="95" spans="2:11" s="1" customFormat="1" ht="22.5" customHeight="1">
      <c r="B95" s="9" t="s">
        <v>39</v>
      </c>
      <c r="C95" s="46"/>
      <c r="D95" s="47"/>
      <c r="E95" s="47"/>
      <c r="F95" s="47"/>
      <c r="G95" s="48"/>
      <c r="H95" s="20" t="s">
        <v>40</v>
      </c>
      <c r="I95" s="29"/>
      <c r="J95" s="31"/>
      <c r="K95" s="30"/>
    </row>
    <row r="96" spans="2:11" s="1" customFormat="1" ht="22.5" customHeight="1">
      <c r="B96" s="9" t="s">
        <v>41</v>
      </c>
      <c r="C96" s="46"/>
      <c r="D96" s="47"/>
      <c r="E96" s="47"/>
      <c r="F96" s="47"/>
      <c r="G96" s="47"/>
      <c r="H96" s="47"/>
      <c r="I96" s="47"/>
      <c r="J96" s="47"/>
      <c r="K96" s="48"/>
    </row>
    <row r="97" spans="2:11" ht="16.5" customHeight="1">
      <c r="B97" s="65" t="s">
        <v>42</v>
      </c>
      <c r="C97" s="2"/>
      <c r="D97" s="67" t="s">
        <v>101</v>
      </c>
      <c r="E97" s="68"/>
      <c r="F97" s="68"/>
      <c r="G97" s="68"/>
      <c r="H97" s="68"/>
      <c r="I97" s="68"/>
      <c r="J97" s="68"/>
      <c r="K97" s="69"/>
    </row>
    <row r="98" spans="2:11" ht="16.5" customHeight="1">
      <c r="B98" s="66"/>
      <c r="C98" s="2"/>
      <c r="D98" s="70" t="s">
        <v>102</v>
      </c>
      <c r="E98" s="59"/>
      <c r="F98" s="59"/>
      <c r="G98" s="59"/>
      <c r="H98" s="59"/>
      <c r="I98" s="59"/>
      <c r="J98" s="59"/>
      <c r="K98" s="60"/>
    </row>
    <row r="99" spans="2:11" ht="16.5" customHeight="1">
      <c r="B99" s="66"/>
      <c r="C99" s="2"/>
      <c r="D99" s="71"/>
      <c r="E99" s="72"/>
      <c r="F99" s="72"/>
      <c r="G99" s="72"/>
      <c r="H99" s="72"/>
      <c r="I99" s="72"/>
      <c r="J99" s="72"/>
      <c r="K99" s="73"/>
    </row>
    <row r="101" spans="2:11" s="1" customFormat="1">
      <c r="B101" s="17" t="s">
        <v>49</v>
      </c>
      <c r="C101" s="18"/>
    </row>
    <row r="102" spans="2:11" s="1" customFormat="1" ht="22.5" customHeight="1">
      <c r="B102" s="19" t="s">
        <v>6</v>
      </c>
      <c r="C102" s="40"/>
      <c r="D102" s="41"/>
      <c r="E102" s="41"/>
      <c r="F102" s="41"/>
      <c r="G102" s="41"/>
      <c r="H102" s="41"/>
      <c r="I102" s="41"/>
      <c r="J102" s="41"/>
      <c r="K102" s="42"/>
    </row>
    <row r="103" spans="2:11" s="1" customFormat="1" ht="22.5" customHeight="1">
      <c r="B103" s="24" t="s">
        <v>38</v>
      </c>
      <c r="C103" s="40"/>
      <c r="D103" s="41"/>
      <c r="E103" s="41"/>
      <c r="F103" s="41"/>
      <c r="G103" s="41"/>
      <c r="H103" s="41"/>
      <c r="I103" s="41"/>
      <c r="J103" s="41"/>
      <c r="K103" s="42"/>
    </row>
    <row r="104" spans="2:11" s="1" customFormat="1" ht="22.5" customHeight="1">
      <c r="B104" s="9" t="s">
        <v>39</v>
      </c>
      <c r="C104" s="46"/>
      <c r="D104" s="47"/>
      <c r="E104" s="47"/>
      <c r="F104" s="47"/>
      <c r="G104" s="48"/>
      <c r="H104" s="20" t="s">
        <v>40</v>
      </c>
      <c r="I104" s="29"/>
      <c r="J104" s="31"/>
      <c r="K104" s="30"/>
    </row>
    <row r="105" spans="2:11" s="1" customFormat="1" ht="22.5" customHeight="1">
      <c r="B105" s="9" t="s">
        <v>41</v>
      </c>
      <c r="C105" s="46"/>
      <c r="D105" s="47"/>
      <c r="E105" s="47"/>
      <c r="F105" s="47"/>
      <c r="G105" s="47"/>
      <c r="H105" s="47"/>
      <c r="I105" s="47"/>
      <c r="J105" s="47"/>
      <c r="K105" s="48"/>
    </row>
    <row r="106" spans="2:11" ht="16.5" customHeight="1">
      <c r="B106" s="65" t="s">
        <v>42</v>
      </c>
      <c r="C106" s="2"/>
      <c r="D106" s="67" t="s">
        <v>101</v>
      </c>
      <c r="E106" s="68"/>
      <c r="F106" s="68"/>
      <c r="G106" s="68"/>
      <c r="H106" s="68"/>
      <c r="I106" s="68"/>
      <c r="J106" s="68"/>
      <c r="K106" s="69"/>
    </row>
    <row r="107" spans="2:11" ht="16.5" customHeight="1">
      <c r="B107" s="66"/>
      <c r="C107" s="2"/>
      <c r="D107" s="70" t="s">
        <v>102</v>
      </c>
      <c r="E107" s="59"/>
      <c r="F107" s="59"/>
      <c r="G107" s="59"/>
      <c r="H107" s="59"/>
      <c r="I107" s="59"/>
      <c r="J107" s="59"/>
      <c r="K107" s="60"/>
    </row>
    <row r="108" spans="2:11" ht="16.5" customHeight="1">
      <c r="B108" s="66"/>
      <c r="C108" s="2"/>
      <c r="D108" s="71"/>
      <c r="E108" s="72"/>
      <c r="F108" s="72"/>
      <c r="G108" s="72"/>
      <c r="H108" s="72"/>
      <c r="I108" s="72"/>
      <c r="J108" s="72"/>
      <c r="K108" s="73"/>
    </row>
    <row r="110" spans="2:11" s="1" customFormat="1">
      <c r="B110" s="17" t="s">
        <v>50</v>
      </c>
      <c r="C110" s="18"/>
    </row>
    <row r="111" spans="2:11" s="1" customFormat="1" ht="22.5" customHeight="1">
      <c r="B111" s="19" t="s">
        <v>6</v>
      </c>
      <c r="C111" s="40"/>
      <c r="D111" s="41"/>
      <c r="E111" s="41"/>
      <c r="F111" s="41"/>
      <c r="G111" s="41"/>
      <c r="H111" s="41"/>
      <c r="I111" s="41"/>
      <c r="J111" s="41"/>
      <c r="K111" s="42"/>
    </row>
    <row r="112" spans="2:11" s="1" customFormat="1" ht="22.5" customHeight="1">
      <c r="B112" s="24" t="s">
        <v>38</v>
      </c>
      <c r="C112" s="40"/>
      <c r="D112" s="41"/>
      <c r="E112" s="41"/>
      <c r="F112" s="41"/>
      <c r="G112" s="41"/>
      <c r="H112" s="41"/>
      <c r="I112" s="41"/>
      <c r="J112" s="41"/>
      <c r="K112" s="42"/>
    </row>
    <row r="113" spans="2:11" s="1" customFormat="1" ht="22.5" customHeight="1">
      <c r="B113" s="9" t="s">
        <v>39</v>
      </c>
      <c r="C113" s="46"/>
      <c r="D113" s="47"/>
      <c r="E113" s="47"/>
      <c r="F113" s="47"/>
      <c r="G113" s="48"/>
      <c r="H113" s="20" t="s">
        <v>40</v>
      </c>
      <c r="I113" s="29"/>
      <c r="J113" s="31"/>
      <c r="K113" s="30"/>
    </row>
    <row r="114" spans="2:11" s="1" customFormat="1" ht="22.5" customHeight="1">
      <c r="B114" s="9" t="s">
        <v>41</v>
      </c>
      <c r="C114" s="46"/>
      <c r="D114" s="47"/>
      <c r="E114" s="47"/>
      <c r="F114" s="47"/>
      <c r="G114" s="47"/>
      <c r="H114" s="47"/>
      <c r="I114" s="47"/>
      <c r="J114" s="47"/>
      <c r="K114" s="48"/>
    </row>
    <row r="115" spans="2:11" ht="16.5" customHeight="1">
      <c r="B115" s="65" t="s">
        <v>42</v>
      </c>
      <c r="C115" s="2"/>
      <c r="D115" s="67" t="s">
        <v>101</v>
      </c>
      <c r="E115" s="68"/>
      <c r="F115" s="68"/>
      <c r="G115" s="68"/>
      <c r="H115" s="68"/>
      <c r="I115" s="68"/>
      <c r="J115" s="68"/>
      <c r="K115" s="69"/>
    </row>
    <row r="116" spans="2:11" ht="16.5" customHeight="1">
      <c r="B116" s="66"/>
      <c r="C116" s="2"/>
      <c r="D116" s="70" t="s">
        <v>102</v>
      </c>
      <c r="E116" s="59"/>
      <c r="F116" s="59"/>
      <c r="G116" s="59"/>
      <c r="H116" s="59"/>
      <c r="I116" s="59"/>
      <c r="J116" s="59"/>
      <c r="K116" s="60"/>
    </row>
    <row r="117" spans="2:11" ht="16.5" customHeight="1">
      <c r="B117" s="66"/>
      <c r="C117" s="2"/>
      <c r="D117" s="71"/>
      <c r="E117" s="72"/>
      <c r="F117" s="72"/>
      <c r="G117" s="72"/>
      <c r="H117" s="72"/>
      <c r="I117" s="72"/>
      <c r="J117" s="72"/>
      <c r="K117" s="73"/>
    </row>
    <row r="119" spans="2:11" s="1" customFormat="1">
      <c r="B119" s="17" t="s">
        <v>51</v>
      </c>
      <c r="C119" s="18"/>
    </row>
    <row r="120" spans="2:11" s="1" customFormat="1" ht="22.5" customHeight="1">
      <c r="B120" s="19" t="s">
        <v>6</v>
      </c>
      <c r="C120" s="40"/>
      <c r="D120" s="41"/>
      <c r="E120" s="41"/>
      <c r="F120" s="41"/>
      <c r="G120" s="41"/>
      <c r="H120" s="41"/>
      <c r="I120" s="41"/>
      <c r="J120" s="41"/>
      <c r="K120" s="42"/>
    </row>
    <row r="121" spans="2:11" s="1" customFormat="1" ht="22.5" customHeight="1">
      <c r="B121" s="24" t="s">
        <v>38</v>
      </c>
      <c r="C121" s="40"/>
      <c r="D121" s="41"/>
      <c r="E121" s="41"/>
      <c r="F121" s="41"/>
      <c r="G121" s="41"/>
      <c r="H121" s="41"/>
      <c r="I121" s="41"/>
      <c r="J121" s="41"/>
      <c r="K121" s="42"/>
    </row>
    <row r="122" spans="2:11" s="1" customFormat="1" ht="22.5" customHeight="1">
      <c r="B122" s="9" t="s">
        <v>39</v>
      </c>
      <c r="C122" s="46"/>
      <c r="D122" s="47"/>
      <c r="E122" s="47"/>
      <c r="F122" s="47"/>
      <c r="G122" s="48"/>
      <c r="H122" s="20" t="s">
        <v>40</v>
      </c>
      <c r="I122" s="29"/>
      <c r="J122" s="31"/>
      <c r="K122" s="30"/>
    </row>
    <row r="123" spans="2:11" s="1" customFormat="1" ht="22.5" customHeight="1">
      <c r="B123" s="9" t="s">
        <v>41</v>
      </c>
      <c r="C123" s="46"/>
      <c r="D123" s="47"/>
      <c r="E123" s="47"/>
      <c r="F123" s="47"/>
      <c r="G123" s="47"/>
      <c r="H123" s="47"/>
      <c r="I123" s="47"/>
      <c r="J123" s="47"/>
      <c r="K123" s="48"/>
    </row>
    <row r="124" spans="2:11" ht="16.5" customHeight="1">
      <c r="B124" s="65" t="s">
        <v>42</v>
      </c>
      <c r="C124" s="2"/>
      <c r="D124" s="67" t="s">
        <v>101</v>
      </c>
      <c r="E124" s="68"/>
      <c r="F124" s="68"/>
      <c r="G124" s="68"/>
      <c r="H124" s="68"/>
      <c r="I124" s="68"/>
      <c r="J124" s="68"/>
      <c r="K124" s="69"/>
    </row>
    <row r="125" spans="2:11" ht="16.5" customHeight="1">
      <c r="B125" s="66"/>
      <c r="C125" s="2"/>
      <c r="D125" s="70" t="s">
        <v>102</v>
      </c>
      <c r="E125" s="59"/>
      <c r="F125" s="59"/>
      <c r="G125" s="59"/>
      <c r="H125" s="59"/>
      <c r="I125" s="59"/>
      <c r="J125" s="59"/>
      <c r="K125" s="60"/>
    </row>
    <row r="126" spans="2:11" ht="16.5" customHeight="1">
      <c r="B126" s="66"/>
      <c r="C126" s="2"/>
      <c r="D126" s="71"/>
      <c r="E126" s="72"/>
      <c r="F126" s="72"/>
      <c r="G126" s="72"/>
      <c r="H126" s="72"/>
      <c r="I126" s="72"/>
      <c r="J126" s="72"/>
      <c r="K126" s="73"/>
    </row>
    <row r="129" spans="2:11">
      <c r="B129" s="28" t="s">
        <v>52</v>
      </c>
      <c r="C129" s="28"/>
      <c r="D129" s="28"/>
      <c r="E129" s="28"/>
      <c r="F129" s="28"/>
      <c r="G129" s="28"/>
      <c r="H129" s="28"/>
      <c r="I129" s="28"/>
      <c r="J129" s="28"/>
      <c r="K129" s="28"/>
    </row>
  </sheetData>
  <mergeCells count="131">
    <mergeCell ref="B124:B126"/>
    <mergeCell ref="D124:K124"/>
    <mergeCell ref="D125:K125"/>
    <mergeCell ref="D126:K126"/>
    <mergeCell ref="C120:K120"/>
    <mergeCell ref="C121:K121"/>
    <mergeCell ref="C122:G122"/>
    <mergeCell ref="I122:K122"/>
    <mergeCell ref="C123:K123"/>
    <mergeCell ref="C112:K112"/>
    <mergeCell ref="C113:G113"/>
    <mergeCell ref="I113:K113"/>
    <mergeCell ref="C114:K114"/>
    <mergeCell ref="B115:B117"/>
    <mergeCell ref="D115:K115"/>
    <mergeCell ref="D116:K116"/>
    <mergeCell ref="D117:K117"/>
    <mergeCell ref="B106:B108"/>
    <mergeCell ref="D106:K106"/>
    <mergeCell ref="D107:K107"/>
    <mergeCell ref="D108:K108"/>
    <mergeCell ref="C111:K111"/>
    <mergeCell ref="C102:K102"/>
    <mergeCell ref="C103:K103"/>
    <mergeCell ref="C104:G104"/>
    <mergeCell ref="I104:K104"/>
    <mergeCell ref="C105:K105"/>
    <mergeCell ref="C94:K94"/>
    <mergeCell ref="C95:G95"/>
    <mergeCell ref="I95:K95"/>
    <mergeCell ref="C96:K96"/>
    <mergeCell ref="B97:B99"/>
    <mergeCell ref="D97:K97"/>
    <mergeCell ref="D98:K98"/>
    <mergeCell ref="D99:K99"/>
    <mergeCell ref="B88:B90"/>
    <mergeCell ref="D88:K88"/>
    <mergeCell ref="D89:K89"/>
    <mergeCell ref="D90:K90"/>
    <mergeCell ref="C93:K93"/>
    <mergeCell ref="C84:K84"/>
    <mergeCell ref="C85:K85"/>
    <mergeCell ref="C86:G86"/>
    <mergeCell ref="I86:K86"/>
    <mergeCell ref="C87:K87"/>
    <mergeCell ref="C76:K76"/>
    <mergeCell ref="C77:G77"/>
    <mergeCell ref="I77:K77"/>
    <mergeCell ref="C78:K78"/>
    <mergeCell ref="B79:B81"/>
    <mergeCell ref="D79:K79"/>
    <mergeCell ref="D80:K80"/>
    <mergeCell ref="D81:K81"/>
    <mergeCell ref="B70:B72"/>
    <mergeCell ref="D70:K70"/>
    <mergeCell ref="D71:K71"/>
    <mergeCell ref="D72:K72"/>
    <mergeCell ref="C75:K75"/>
    <mergeCell ref="C66:K66"/>
    <mergeCell ref="C67:K67"/>
    <mergeCell ref="C68:G68"/>
    <mergeCell ref="I68:K68"/>
    <mergeCell ref="C69:K69"/>
    <mergeCell ref="C58:K58"/>
    <mergeCell ref="C59:G59"/>
    <mergeCell ref="I59:K59"/>
    <mergeCell ref="C60:K60"/>
    <mergeCell ref="B61:B63"/>
    <mergeCell ref="D61:K61"/>
    <mergeCell ref="D62:K62"/>
    <mergeCell ref="D63:K63"/>
    <mergeCell ref="B52:B54"/>
    <mergeCell ref="D52:K52"/>
    <mergeCell ref="D53:K53"/>
    <mergeCell ref="D54:K54"/>
    <mergeCell ref="C57:K57"/>
    <mergeCell ref="C48:K48"/>
    <mergeCell ref="C49:K49"/>
    <mergeCell ref="C50:G50"/>
    <mergeCell ref="I50:K50"/>
    <mergeCell ref="C51:K51"/>
    <mergeCell ref="C42:K42"/>
    <mergeCell ref="B43:B45"/>
    <mergeCell ref="D43:K43"/>
    <mergeCell ref="D44:K44"/>
    <mergeCell ref="D45:K45"/>
    <mergeCell ref="C41:G41"/>
    <mergeCell ref="I41:K41"/>
    <mergeCell ref="B17:K17"/>
    <mergeCell ref="B19:B33"/>
    <mergeCell ref="D19:K19"/>
    <mergeCell ref="D20:K20"/>
    <mergeCell ref="D21:K21"/>
    <mergeCell ref="D22:K22"/>
    <mergeCell ref="D23:K23"/>
    <mergeCell ref="D24:K24"/>
    <mergeCell ref="D25:K25"/>
    <mergeCell ref="D26:K26"/>
    <mergeCell ref="D27:K27"/>
    <mergeCell ref="D28:K28"/>
    <mergeCell ref="D29:K29"/>
    <mergeCell ref="D30:K30"/>
    <mergeCell ref="D31:K31"/>
    <mergeCell ref="D32:K32"/>
    <mergeCell ref="D33:K33"/>
    <mergeCell ref="B34:B35"/>
    <mergeCell ref="D34:H34"/>
    <mergeCell ref="B129:K129"/>
    <mergeCell ref="J34:K34"/>
    <mergeCell ref="D35:H35"/>
    <mergeCell ref="J35:K35"/>
    <mergeCell ref="C11:K11"/>
    <mergeCell ref="B2:E2"/>
    <mergeCell ref="B4:K4"/>
    <mergeCell ref="B5:K5"/>
    <mergeCell ref="C10:K10"/>
    <mergeCell ref="B6:K6"/>
    <mergeCell ref="B7:K7"/>
    <mergeCell ref="B8:K8"/>
    <mergeCell ref="F3:K3"/>
    <mergeCell ref="C12:K12"/>
    <mergeCell ref="C13:K13"/>
    <mergeCell ref="C15:F15"/>
    <mergeCell ref="G15:H15"/>
    <mergeCell ref="I15:K15"/>
    <mergeCell ref="C14:F14"/>
    <mergeCell ref="G14:H14"/>
    <mergeCell ref="I14:K14"/>
    <mergeCell ref="B37:K37"/>
    <mergeCell ref="C39:K39"/>
    <mergeCell ref="C40:K40"/>
  </mergeCells>
  <phoneticPr fontId="1"/>
  <conditionalFormatting sqref="L43:L45">
    <cfRule type="expression" dxfId="10" priority="10">
      <formula>L43&lt;&gt;""</formula>
    </cfRule>
  </conditionalFormatting>
  <conditionalFormatting sqref="L52:L54">
    <cfRule type="expression" dxfId="9" priority="9">
      <formula>L52&lt;&gt;""</formula>
    </cfRule>
  </conditionalFormatting>
  <conditionalFormatting sqref="L61:L63">
    <cfRule type="expression" dxfId="8" priority="8">
      <formula>L61&lt;&gt;""</formula>
    </cfRule>
  </conditionalFormatting>
  <conditionalFormatting sqref="L70:L72">
    <cfRule type="expression" dxfId="7" priority="7">
      <formula>L70&lt;&gt;""</formula>
    </cfRule>
  </conditionalFormatting>
  <conditionalFormatting sqref="L79:L81">
    <cfRule type="expression" dxfId="6" priority="6">
      <formula>L79&lt;&gt;""</formula>
    </cfRule>
  </conditionalFormatting>
  <conditionalFormatting sqref="L88:L90">
    <cfRule type="expression" dxfId="5" priority="5">
      <formula>L88&lt;&gt;""</formula>
    </cfRule>
  </conditionalFormatting>
  <conditionalFormatting sqref="L97:L99">
    <cfRule type="expression" dxfId="4" priority="4">
      <formula>L97&lt;&gt;""</formula>
    </cfRule>
  </conditionalFormatting>
  <conditionalFormatting sqref="L106:L108">
    <cfRule type="expression" dxfId="3" priority="3">
      <formula>L106&lt;&gt;""</formula>
    </cfRule>
  </conditionalFormatting>
  <conditionalFormatting sqref="L115:L117">
    <cfRule type="expression" dxfId="2" priority="2">
      <formula>L115&lt;&gt;""</formula>
    </cfRule>
  </conditionalFormatting>
  <conditionalFormatting sqref="L124:L126">
    <cfRule type="expression" dxfId="1" priority="1">
      <formula>L124&lt;&gt;""</formula>
    </cfRule>
  </conditionalFormatting>
  <hyperlinks>
    <hyperlink ref="B3" r:id="rId1" xr:uid="{00000000-0004-0000-0000-000000000000}"/>
  </hyperlinks>
  <pageMargins left="0.51" right="0.23622047244094491" top="0.43307086614173229" bottom="0.31496062992125984" header="0.31496062992125984" footer="0.31496062992125984"/>
  <pageSetup paperSize="9" scale="8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67" r:id="rId5" name="Group Box 243">
              <controlPr defaultSize="0" autoFill="0" autoPict="0">
                <anchor moveWithCells="1">
                  <from>
                    <xdr:col>1</xdr:col>
                    <xdr:colOff>1790700</xdr:colOff>
                    <xdr:row>35</xdr:row>
                    <xdr:rowOff>0</xdr:rowOff>
                  </from>
                  <to>
                    <xdr:col>3</xdr:col>
                    <xdr:colOff>144780</xdr:colOff>
                    <xdr:row>36</xdr:row>
                    <xdr:rowOff>533400</xdr:rowOff>
                  </to>
                </anchor>
              </controlPr>
            </control>
          </mc:Choice>
        </mc:AlternateContent>
        <mc:AlternateContent xmlns:mc="http://schemas.openxmlformats.org/markup-compatibility/2006">
          <mc:Choice Requires="x14">
            <control shapeId="1270" r:id="rId6" name="Group Box 246">
              <controlPr defaultSize="0" autoFill="0" autoPict="0">
                <anchor moveWithCells="1">
                  <from>
                    <xdr:col>1</xdr:col>
                    <xdr:colOff>1752600</xdr:colOff>
                    <xdr:row>35</xdr:row>
                    <xdr:rowOff>0</xdr:rowOff>
                  </from>
                  <to>
                    <xdr:col>3</xdr:col>
                    <xdr:colOff>175260</xdr:colOff>
                    <xdr:row>36</xdr:row>
                    <xdr:rowOff>594360</xdr:rowOff>
                  </to>
                </anchor>
              </controlPr>
            </control>
          </mc:Choice>
        </mc:AlternateContent>
        <mc:AlternateContent xmlns:mc="http://schemas.openxmlformats.org/markup-compatibility/2006">
          <mc:Choice Requires="x14">
            <control shapeId="1273" r:id="rId7" name="Group Box 249">
              <controlPr defaultSize="0" autoFill="0" autoPict="0">
                <anchor moveWithCells="1">
                  <from>
                    <xdr:col>1</xdr:col>
                    <xdr:colOff>1775460</xdr:colOff>
                    <xdr:row>35</xdr:row>
                    <xdr:rowOff>0</xdr:rowOff>
                  </from>
                  <to>
                    <xdr:col>3</xdr:col>
                    <xdr:colOff>243840</xdr:colOff>
                    <xdr:row>36</xdr:row>
                    <xdr:rowOff>678180</xdr:rowOff>
                  </to>
                </anchor>
              </controlPr>
            </control>
          </mc:Choice>
        </mc:AlternateContent>
        <mc:AlternateContent xmlns:mc="http://schemas.openxmlformats.org/markup-compatibility/2006">
          <mc:Choice Requires="x14">
            <control shapeId="1276" r:id="rId8" name="Group Box 252">
              <controlPr defaultSize="0" autoFill="0" autoPict="0">
                <anchor moveWithCells="1">
                  <from>
                    <xdr:col>1</xdr:col>
                    <xdr:colOff>1661160</xdr:colOff>
                    <xdr:row>35</xdr:row>
                    <xdr:rowOff>0</xdr:rowOff>
                  </from>
                  <to>
                    <xdr:col>3</xdr:col>
                    <xdr:colOff>403860</xdr:colOff>
                    <xdr:row>36</xdr:row>
                    <xdr:rowOff>640080</xdr:rowOff>
                  </to>
                </anchor>
              </controlPr>
            </control>
          </mc:Choice>
        </mc:AlternateContent>
        <mc:AlternateContent xmlns:mc="http://schemas.openxmlformats.org/markup-compatibility/2006">
          <mc:Choice Requires="x14">
            <control shapeId="1279" r:id="rId9" name="Group Box 255">
              <controlPr defaultSize="0" autoFill="0" autoPict="0">
                <anchor moveWithCells="1">
                  <from>
                    <xdr:col>1</xdr:col>
                    <xdr:colOff>1668780</xdr:colOff>
                    <xdr:row>35</xdr:row>
                    <xdr:rowOff>0</xdr:rowOff>
                  </from>
                  <to>
                    <xdr:col>3</xdr:col>
                    <xdr:colOff>251460</xdr:colOff>
                    <xdr:row>36</xdr:row>
                    <xdr:rowOff>723900</xdr:rowOff>
                  </to>
                </anchor>
              </controlPr>
            </control>
          </mc:Choice>
        </mc:AlternateContent>
        <mc:AlternateContent xmlns:mc="http://schemas.openxmlformats.org/markup-compatibility/2006">
          <mc:Choice Requires="x14">
            <control shapeId="1282" r:id="rId10" name="Group Box 258">
              <controlPr defaultSize="0" autoFill="0" autoPict="0">
                <anchor moveWithCells="1">
                  <from>
                    <xdr:col>1</xdr:col>
                    <xdr:colOff>1775460</xdr:colOff>
                    <xdr:row>35</xdr:row>
                    <xdr:rowOff>0</xdr:rowOff>
                  </from>
                  <to>
                    <xdr:col>3</xdr:col>
                    <xdr:colOff>228600</xdr:colOff>
                    <xdr:row>36</xdr:row>
                    <xdr:rowOff>586740</xdr:rowOff>
                  </to>
                </anchor>
              </controlPr>
            </control>
          </mc:Choice>
        </mc:AlternateContent>
        <mc:AlternateContent xmlns:mc="http://schemas.openxmlformats.org/markup-compatibility/2006">
          <mc:Choice Requires="x14">
            <control shapeId="1285" r:id="rId11" name="Group Box 261">
              <controlPr defaultSize="0" autoFill="0" autoPict="0">
                <anchor moveWithCells="1">
                  <from>
                    <xdr:col>1</xdr:col>
                    <xdr:colOff>1729740</xdr:colOff>
                    <xdr:row>35</xdr:row>
                    <xdr:rowOff>0</xdr:rowOff>
                  </from>
                  <to>
                    <xdr:col>3</xdr:col>
                    <xdr:colOff>251460</xdr:colOff>
                    <xdr:row>36</xdr:row>
                    <xdr:rowOff>571500</xdr:rowOff>
                  </to>
                </anchor>
              </controlPr>
            </control>
          </mc:Choice>
        </mc:AlternateContent>
        <mc:AlternateContent xmlns:mc="http://schemas.openxmlformats.org/markup-compatibility/2006">
          <mc:Choice Requires="x14">
            <control shapeId="1288" r:id="rId12" name="Group Box 264">
              <controlPr defaultSize="0" autoFill="0" autoPict="0">
                <anchor moveWithCells="1">
                  <from>
                    <xdr:col>1</xdr:col>
                    <xdr:colOff>1737360</xdr:colOff>
                    <xdr:row>35</xdr:row>
                    <xdr:rowOff>0</xdr:rowOff>
                  </from>
                  <to>
                    <xdr:col>3</xdr:col>
                    <xdr:colOff>228600</xdr:colOff>
                    <xdr:row>36</xdr:row>
                    <xdr:rowOff>556260</xdr:rowOff>
                  </to>
                </anchor>
              </controlPr>
            </control>
          </mc:Choice>
        </mc:AlternateContent>
        <mc:AlternateContent xmlns:mc="http://schemas.openxmlformats.org/markup-compatibility/2006">
          <mc:Choice Requires="x14">
            <control shapeId="1291" r:id="rId13" name="Group Box 267">
              <controlPr defaultSize="0" autoFill="0" autoPict="0">
                <anchor moveWithCells="1">
                  <from>
                    <xdr:col>1</xdr:col>
                    <xdr:colOff>1783080</xdr:colOff>
                    <xdr:row>35</xdr:row>
                    <xdr:rowOff>0</xdr:rowOff>
                  </from>
                  <to>
                    <xdr:col>3</xdr:col>
                    <xdr:colOff>213360</xdr:colOff>
                    <xdr:row>36</xdr:row>
                    <xdr:rowOff>624840</xdr:rowOff>
                  </to>
                </anchor>
              </controlPr>
            </control>
          </mc:Choice>
        </mc:AlternateContent>
        <mc:AlternateContent xmlns:mc="http://schemas.openxmlformats.org/markup-compatibility/2006">
          <mc:Choice Requires="x14">
            <control shapeId="1294" r:id="rId14" name="Group Box 270">
              <controlPr defaultSize="0" autoFill="0" autoPict="0">
                <anchor moveWithCells="1">
                  <from>
                    <xdr:col>1</xdr:col>
                    <xdr:colOff>1783080</xdr:colOff>
                    <xdr:row>35</xdr:row>
                    <xdr:rowOff>0</xdr:rowOff>
                  </from>
                  <to>
                    <xdr:col>3</xdr:col>
                    <xdr:colOff>106680</xdr:colOff>
                    <xdr:row>36</xdr:row>
                    <xdr:rowOff>594360</xdr:rowOff>
                  </to>
                </anchor>
              </controlPr>
            </control>
          </mc:Choice>
        </mc:AlternateContent>
        <mc:AlternateContent xmlns:mc="http://schemas.openxmlformats.org/markup-compatibility/2006">
          <mc:Choice Requires="x14">
            <control shapeId="1421" r:id="rId15" name="Check Box 2">
              <controlPr defaultSize="0" autoFill="0" autoLine="0" autoPict="0">
                <anchor moveWithCells="1">
                  <from>
                    <xdr:col>2</xdr:col>
                    <xdr:colOff>30480</xdr:colOff>
                    <xdr:row>17</xdr:row>
                    <xdr:rowOff>266700</xdr:rowOff>
                  </from>
                  <to>
                    <xdr:col>3</xdr:col>
                    <xdr:colOff>53340</xdr:colOff>
                    <xdr:row>19</xdr:row>
                    <xdr:rowOff>22860</xdr:rowOff>
                  </to>
                </anchor>
              </controlPr>
            </control>
          </mc:Choice>
        </mc:AlternateContent>
        <mc:AlternateContent xmlns:mc="http://schemas.openxmlformats.org/markup-compatibility/2006">
          <mc:Choice Requires="x14">
            <control shapeId="1422" r:id="rId16" name="Check Box 2">
              <controlPr defaultSize="0" autoFill="0" autoLine="0" autoPict="0">
                <anchor moveWithCells="1">
                  <from>
                    <xdr:col>2</xdr:col>
                    <xdr:colOff>30480</xdr:colOff>
                    <xdr:row>18</xdr:row>
                    <xdr:rowOff>190500</xdr:rowOff>
                  </from>
                  <to>
                    <xdr:col>3</xdr:col>
                    <xdr:colOff>53340</xdr:colOff>
                    <xdr:row>20</xdr:row>
                    <xdr:rowOff>22860</xdr:rowOff>
                  </to>
                </anchor>
              </controlPr>
            </control>
          </mc:Choice>
        </mc:AlternateContent>
        <mc:AlternateContent xmlns:mc="http://schemas.openxmlformats.org/markup-compatibility/2006">
          <mc:Choice Requires="x14">
            <control shapeId="1423" r:id="rId17" name="Check Box 2">
              <controlPr defaultSize="0" autoFill="0" autoLine="0" autoPict="0">
                <anchor moveWithCells="1">
                  <from>
                    <xdr:col>2</xdr:col>
                    <xdr:colOff>30480</xdr:colOff>
                    <xdr:row>19</xdr:row>
                    <xdr:rowOff>190500</xdr:rowOff>
                  </from>
                  <to>
                    <xdr:col>3</xdr:col>
                    <xdr:colOff>53340</xdr:colOff>
                    <xdr:row>21</xdr:row>
                    <xdr:rowOff>22860</xdr:rowOff>
                  </to>
                </anchor>
              </controlPr>
            </control>
          </mc:Choice>
        </mc:AlternateContent>
        <mc:AlternateContent xmlns:mc="http://schemas.openxmlformats.org/markup-compatibility/2006">
          <mc:Choice Requires="x14">
            <control shapeId="1424" r:id="rId18" name="チェック 10">
              <controlPr defaultSize="0" autoFill="0" autoLine="0" autoPict="0">
                <anchor moveWithCells="1">
                  <from>
                    <xdr:col>2</xdr:col>
                    <xdr:colOff>30480</xdr:colOff>
                    <xdr:row>21</xdr:row>
                    <xdr:rowOff>190500</xdr:rowOff>
                  </from>
                  <to>
                    <xdr:col>3</xdr:col>
                    <xdr:colOff>53340</xdr:colOff>
                    <xdr:row>23</xdr:row>
                    <xdr:rowOff>22860</xdr:rowOff>
                  </to>
                </anchor>
              </controlPr>
            </control>
          </mc:Choice>
        </mc:AlternateContent>
        <mc:AlternateContent xmlns:mc="http://schemas.openxmlformats.org/markup-compatibility/2006">
          <mc:Choice Requires="x14">
            <control shapeId="1425" r:id="rId19" name="Check Box 12">
              <controlPr defaultSize="0" autoFill="0" autoLine="0" autoPict="0">
                <anchor moveWithCells="1">
                  <from>
                    <xdr:col>2</xdr:col>
                    <xdr:colOff>30480</xdr:colOff>
                    <xdr:row>20</xdr:row>
                    <xdr:rowOff>190500</xdr:rowOff>
                  </from>
                  <to>
                    <xdr:col>3</xdr:col>
                    <xdr:colOff>53340</xdr:colOff>
                    <xdr:row>22</xdr:row>
                    <xdr:rowOff>22860</xdr:rowOff>
                  </to>
                </anchor>
              </controlPr>
            </control>
          </mc:Choice>
        </mc:AlternateContent>
        <mc:AlternateContent xmlns:mc="http://schemas.openxmlformats.org/markup-compatibility/2006">
          <mc:Choice Requires="x14">
            <control shapeId="1426" r:id="rId20" name="Check Box 13">
              <controlPr defaultSize="0" autoFill="0" autoLine="0" autoPict="0">
                <anchor moveWithCells="1">
                  <from>
                    <xdr:col>2</xdr:col>
                    <xdr:colOff>30480</xdr:colOff>
                    <xdr:row>22</xdr:row>
                    <xdr:rowOff>190500</xdr:rowOff>
                  </from>
                  <to>
                    <xdr:col>3</xdr:col>
                    <xdr:colOff>53340</xdr:colOff>
                    <xdr:row>24</xdr:row>
                    <xdr:rowOff>22860</xdr:rowOff>
                  </to>
                </anchor>
              </controlPr>
            </control>
          </mc:Choice>
        </mc:AlternateContent>
        <mc:AlternateContent xmlns:mc="http://schemas.openxmlformats.org/markup-compatibility/2006">
          <mc:Choice Requires="x14">
            <control shapeId="1427" r:id="rId21" name="Check Box 14">
              <controlPr defaultSize="0" autoFill="0" autoLine="0" autoPict="0">
                <anchor moveWithCells="1">
                  <from>
                    <xdr:col>2</xdr:col>
                    <xdr:colOff>30480</xdr:colOff>
                    <xdr:row>23</xdr:row>
                    <xdr:rowOff>190500</xdr:rowOff>
                  </from>
                  <to>
                    <xdr:col>3</xdr:col>
                    <xdr:colOff>53340</xdr:colOff>
                    <xdr:row>25</xdr:row>
                    <xdr:rowOff>22860</xdr:rowOff>
                  </to>
                </anchor>
              </controlPr>
            </control>
          </mc:Choice>
        </mc:AlternateContent>
        <mc:AlternateContent xmlns:mc="http://schemas.openxmlformats.org/markup-compatibility/2006">
          <mc:Choice Requires="x14">
            <control shapeId="1428" r:id="rId22" name="Check Box 15">
              <controlPr defaultSize="0" autoFill="0" autoLine="0" autoPict="0">
                <anchor moveWithCells="1">
                  <from>
                    <xdr:col>2</xdr:col>
                    <xdr:colOff>30480</xdr:colOff>
                    <xdr:row>24</xdr:row>
                    <xdr:rowOff>190500</xdr:rowOff>
                  </from>
                  <to>
                    <xdr:col>3</xdr:col>
                    <xdr:colOff>53340</xdr:colOff>
                    <xdr:row>26</xdr:row>
                    <xdr:rowOff>22860</xdr:rowOff>
                  </to>
                </anchor>
              </controlPr>
            </control>
          </mc:Choice>
        </mc:AlternateContent>
        <mc:AlternateContent xmlns:mc="http://schemas.openxmlformats.org/markup-compatibility/2006">
          <mc:Choice Requires="x14">
            <control shapeId="1429" r:id="rId23" name="Check Box 16">
              <controlPr defaultSize="0" autoFill="0" autoLine="0" autoPict="0">
                <anchor moveWithCells="1">
                  <from>
                    <xdr:col>2</xdr:col>
                    <xdr:colOff>30480</xdr:colOff>
                    <xdr:row>25</xdr:row>
                    <xdr:rowOff>190500</xdr:rowOff>
                  </from>
                  <to>
                    <xdr:col>3</xdr:col>
                    <xdr:colOff>53340</xdr:colOff>
                    <xdr:row>27</xdr:row>
                    <xdr:rowOff>22860</xdr:rowOff>
                  </to>
                </anchor>
              </controlPr>
            </control>
          </mc:Choice>
        </mc:AlternateContent>
        <mc:AlternateContent xmlns:mc="http://schemas.openxmlformats.org/markup-compatibility/2006">
          <mc:Choice Requires="x14">
            <control shapeId="1430" r:id="rId24" name="Check Box 17">
              <controlPr defaultSize="0" autoFill="0" autoLine="0" autoPict="0">
                <anchor moveWithCells="1">
                  <from>
                    <xdr:col>2</xdr:col>
                    <xdr:colOff>30480</xdr:colOff>
                    <xdr:row>26</xdr:row>
                    <xdr:rowOff>190500</xdr:rowOff>
                  </from>
                  <to>
                    <xdr:col>3</xdr:col>
                    <xdr:colOff>53340</xdr:colOff>
                    <xdr:row>28</xdr:row>
                    <xdr:rowOff>22860</xdr:rowOff>
                  </to>
                </anchor>
              </controlPr>
            </control>
          </mc:Choice>
        </mc:AlternateContent>
        <mc:AlternateContent xmlns:mc="http://schemas.openxmlformats.org/markup-compatibility/2006">
          <mc:Choice Requires="x14">
            <control shapeId="1431" r:id="rId25" name="Check Box 18">
              <controlPr defaultSize="0" autoFill="0" autoLine="0" autoPict="0">
                <anchor moveWithCells="1">
                  <from>
                    <xdr:col>2</xdr:col>
                    <xdr:colOff>30480</xdr:colOff>
                    <xdr:row>27</xdr:row>
                    <xdr:rowOff>190500</xdr:rowOff>
                  </from>
                  <to>
                    <xdr:col>3</xdr:col>
                    <xdr:colOff>53340</xdr:colOff>
                    <xdr:row>29</xdr:row>
                    <xdr:rowOff>22860</xdr:rowOff>
                  </to>
                </anchor>
              </controlPr>
            </control>
          </mc:Choice>
        </mc:AlternateContent>
        <mc:AlternateContent xmlns:mc="http://schemas.openxmlformats.org/markup-compatibility/2006">
          <mc:Choice Requires="x14">
            <control shapeId="1432" r:id="rId26" name="Check Box 19">
              <controlPr defaultSize="0" autoFill="0" autoLine="0" autoPict="0">
                <anchor moveWithCells="1">
                  <from>
                    <xdr:col>2</xdr:col>
                    <xdr:colOff>30480</xdr:colOff>
                    <xdr:row>28</xdr:row>
                    <xdr:rowOff>190500</xdr:rowOff>
                  </from>
                  <to>
                    <xdr:col>3</xdr:col>
                    <xdr:colOff>53340</xdr:colOff>
                    <xdr:row>30</xdr:row>
                    <xdr:rowOff>22860</xdr:rowOff>
                  </to>
                </anchor>
              </controlPr>
            </control>
          </mc:Choice>
        </mc:AlternateContent>
        <mc:AlternateContent xmlns:mc="http://schemas.openxmlformats.org/markup-compatibility/2006">
          <mc:Choice Requires="x14">
            <control shapeId="1433" r:id="rId27" name="Check Box 20">
              <controlPr defaultSize="0" autoFill="0" autoLine="0" autoPict="0">
                <anchor moveWithCells="1">
                  <from>
                    <xdr:col>2</xdr:col>
                    <xdr:colOff>30480</xdr:colOff>
                    <xdr:row>29</xdr:row>
                    <xdr:rowOff>190500</xdr:rowOff>
                  </from>
                  <to>
                    <xdr:col>3</xdr:col>
                    <xdr:colOff>53340</xdr:colOff>
                    <xdr:row>31</xdr:row>
                    <xdr:rowOff>22860</xdr:rowOff>
                  </to>
                </anchor>
              </controlPr>
            </control>
          </mc:Choice>
        </mc:AlternateContent>
        <mc:AlternateContent xmlns:mc="http://schemas.openxmlformats.org/markup-compatibility/2006">
          <mc:Choice Requires="x14">
            <control shapeId="1434" r:id="rId28" name="Check Box 21">
              <controlPr defaultSize="0" autoFill="0" autoLine="0" autoPict="0">
                <anchor moveWithCells="1">
                  <from>
                    <xdr:col>2</xdr:col>
                    <xdr:colOff>30480</xdr:colOff>
                    <xdr:row>30</xdr:row>
                    <xdr:rowOff>190500</xdr:rowOff>
                  </from>
                  <to>
                    <xdr:col>3</xdr:col>
                    <xdr:colOff>53340</xdr:colOff>
                    <xdr:row>32</xdr:row>
                    <xdr:rowOff>22860</xdr:rowOff>
                  </to>
                </anchor>
              </controlPr>
            </control>
          </mc:Choice>
        </mc:AlternateContent>
        <mc:AlternateContent xmlns:mc="http://schemas.openxmlformats.org/markup-compatibility/2006">
          <mc:Choice Requires="x14">
            <control shapeId="1435" r:id="rId29" name="Check Box 22">
              <controlPr defaultSize="0" autoFill="0" autoLine="0" autoPict="0">
                <anchor moveWithCells="1">
                  <from>
                    <xdr:col>2</xdr:col>
                    <xdr:colOff>30480</xdr:colOff>
                    <xdr:row>31</xdr:row>
                    <xdr:rowOff>190500</xdr:rowOff>
                  </from>
                  <to>
                    <xdr:col>3</xdr:col>
                    <xdr:colOff>53340</xdr:colOff>
                    <xdr:row>33</xdr:row>
                    <xdr:rowOff>22860</xdr:rowOff>
                  </to>
                </anchor>
              </controlPr>
            </control>
          </mc:Choice>
        </mc:AlternateContent>
        <mc:AlternateContent xmlns:mc="http://schemas.openxmlformats.org/markup-compatibility/2006">
          <mc:Choice Requires="x14">
            <control shapeId="1438" r:id="rId30" name="Group Box 414">
              <controlPr defaultSize="0" autoFill="0" autoPict="0">
                <anchor moveWithCells="1">
                  <from>
                    <xdr:col>1</xdr:col>
                    <xdr:colOff>1790700</xdr:colOff>
                    <xdr:row>32</xdr:row>
                    <xdr:rowOff>152400</xdr:rowOff>
                  </from>
                  <to>
                    <xdr:col>3</xdr:col>
                    <xdr:colOff>144780</xdr:colOff>
                    <xdr:row>35</xdr:row>
                    <xdr:rowOff>175260</xdr:rowOff>
                  </to>
                </anchor>
              </controlPr>
            </control>
          </mc:Choice>
        </mc:AlternateContent>
        <mc:AlternateContent xmlns:mc="http://schemas.openxmlformats.org/markup-compatibility/2006">
          <mc:Choice Requires="x14">
            <control shapeId="1441" r:id="rId31" name="Group Box 417">
              <controlPr defaultSize="0" autoFill="0" autoPict="0">
                <anchor moveWithCells="1">
                  <from>
                    <xdr:col>1</xdr:col>
                    <xdr:colOff>1790700</xdr:colOff>
                    <xdr:row>32</xdr:row>
                    <xdr:rowOff>152400</xdr:rowOff>
                  </from>
                  <to>
                    <xdr:col>3</xdr:col>
                    <xdr:colOff>144780</xdr:colOff>
                    <xdr:row>35</xdr:row>
                    <xdr:rowOff>175260</xdr:rowOff>
                  </to>
                </anchor>
              </controlPr>
            </control>
          </mc:Choice>
        </mc:AlternateContent>
        <mc:AlternateContent xmlns:mc="http://schemas.openxmlformats.org/markup-compatibility/2006">
          <mc:Choice Requires="x14">
            <control shapeId="1442" r:id="rId32" name="Option Button 418">
              <controlPr defaultSize="0" autoFill="0" autoLine="0" autoPict="0">
                <anchor moveWithCells="1">
                  <from>
                    <xdr:col>2</xdr:col>
                    <xdr:colOff>0</xdr:colOff>
                    <xdr:row>33</xdr:row>
                    <xdr:rowOff>0</xdr:rowOff>
                  </from>
                  <to>
                    <xdr:col>3</xdr:col>
                    <xdr:colOff>22860</xdr:colOff>
                    <xdr:row>34</xdr:row>
                    <xdr:rowOff>22860</xdr:rowOff>
                  </to>
                </anchor>
              </controlPr>
            </control>
          </mc:Choice>
        </mc:AlternateContent>
        <mc:AlternateContent xmlns:mc="http://schemas.openxmlformats.org/markup-compatibility/2006">
          <mc:Choice Requires="x14">
            <control shapeId="1443" r:id="rId33" name="Option Button 419">
              <controlPr defaultSize="0" autoFill="0" autoLine="0" autoPict="0">
                <anchor moveWithCells="1">
                  <from>
                    <xdr:col>2</xdr:col>
                    <xdr:colOff>0</xdr:colOff>
                    <xdr:row>34</xdr:row>
                    <xdr:rowOff>0</xdr:rowOff>
                  </from>
                  <to>
                    <xdr:col>3</xdr:col>
                    <xdr:colOff>22860</xdr:colOff>
                    <xdr:row>35</xdr:row>
                    <xdr:rowOff>22860</xdr:rowOff>
                  </to>
                </anchor>
              </controlPr>
            </control>
          </mc:Choice>
        </mc:AlternateContent>
        <mc:AlternateContent xmlns:mc="http://schemas.openxmlformats.org/markup-compatibility/2006">
          <mc:Choice Requires="x14">
            <control shapeId="1444" r:id="rId34" name="Group Box 420">
              <controlPr defaultSize="0" autoFill="0" autoPict="0">
                <anchor moveWithCells="1">
                  <from>
                    <xdr:col>1</xdr:col>
                    <xdr:colOff>1790700</xdr:colOff>
                    <xdr:row>32</xdr:row>
                    <xdr:rowOff>152400</xdr:rowOff>
                  </from>
                  <to>
                    <xdr:col>3</xdr:col>
                    <xdr:colOff>144780</xdr:colOff>
                    <xdr:row>35</xdr:row>
                    <xdr:rowOff>175260</xdr:rowOff>
                  </to>
                </anchor>
              </controlPr>
            </control>
          </mc:Choice>
        </mc:AlternateContent>
        <mc:AlternateContent xmlns:mc="http://schemas.openxmlformats.org/markup-compatibility/2006">
          <mc:Choice Requires="x14">
            <control shapeId="1445" r:id="rId35" name="Group Box 421">
              <controlPr defaultSize="0" autoFill="0" autoPict="0">
                <anchor moveWithCells="1">
                  <from>
                    <xdr:col>1</xdr:col>
                    <xdr:colOff>1790700</xdr:colOff>
                    <xdr:row>32</xdr:row>
                    <xdr:rowOff>152400</xdr:rowOff>
                  </from>
                  <to>
                    <xdr:col>3</xdr:col>
                    <xdr:colOff>144780</xdr:colOff>
                    <xdr:row>35</xdr:row>
                    <xdr:rowOff>175260</xdr:rowOff>
                  </to>
                </anchor>
              </controlPr>
            </control>
          </mc:Choice>
        </mc:AlternateContent>
        <mc:AlternateContent xmlns:mc="http://schemas.openxmlformats.org/markup-compatibility/2006">
          <mc:Choice Requires="x14">
            <control shapeId="1446" r:id="rId36" name="Check Box 422">
              <controlPr defaultSize="0" autoFill="0" autoLine="0" autoPict="0">
                <anchor moveWithCells="1">
                  <from>
                    <xdr:col>2</xdr:col>
                    <xdr:colOff>30480</xdr:colOff>
                    <xdr:row>41</xdr:row>
                    <xdr:rowOff>259080</xdr:rowOff>
                  </from>
                  <to>
                    <xdr:col>3</xdr:col>
                    <xdr:colOff>60960</xdr:colOff>
                    <xdr:row>43</xdr:row>
                    <xdr:rowOff>22860</xdr:rowOff>
                  </to>
                </anchor>
              </controlPr>
            </control>
          </mc:Choice>
        </mc:AlternateContent>
        <mc:AlternateContent xmlns:mc="http://schemas.openxmlformats.org/markup-compatibility/2006">
          <mc:Choice Requires="x14">
            <control shapeId="1447" r:id="rId37" name="Check Box 423">
              <controlPr defaultSize="0" autoFill="0" autoLine="0" autoPict="0">
                <anchor moveWithCells="1">
                  <from>
                    <xdr:col>2</xdr:col>
                    <xdr:colOff>30480</xdr:colOff>
                    <xdr:row>42</xdr:row>
                    <xdr:rowOff>190500</xdr:rowOff>
                  </from>
                  <to>
                    <xdr:col>3</xdr:col>
                    <xdr:colOff>60960</xdr:colOff>
                    <xdr:row>44</xdr:row>
                    <xdr:rowOff>22860</xdr:rowOff>
                  </to>
                </anchor>
              </controlPr>
            </control>
          </mc:Choice>
        </mc:AlternateContent>
        <mc:AlternateContent xmlns:mc="http://schemas.openxmlformats.org/markup-compatibility/2006">
          <mc:Choice Requires="x14">
            <control shapeId="1449" r:id="rId38" name="Check Box 425">
              <controlPr defaultSize="0" autoFill="0" autoLine="0" autoPict="0">
                <anchor moveWithCells="1">
                  <from>
                    <xdr:col>2</xdr:col>
                    <xdr:colOff>30480</xdr:colOff>
                    <xdr:row>50</xdr:row>
                    <xdr:rowOff>259080</xdr:rowOff>
                  </from>
                  <to>
                    <xdr:col>3</xdr:col>
                    <xdr:colOff>60960</xdr:colOff>
                    <xdr:row>52</xdr:row>
                    <xdr:rowOff>22860</xdr:rowOff>
                  </to>
                </anchor>
              </controlPr>
            </control>
          </mc:Choice>
        </mc:AlternateContent>
        <mc:AlternateContent xmlns:mc="http://schemas.openxmlformats.org/markup-compatibility/2006">
          <mc:Choice Requires="x14">
            <control shapeId="1450" r:id="rId39" name="Check Box 426">
              <controlPr defaultSize="0" autoFill="0" autoLine="0" autoPict="0">
                <anchor moveWithCells="1">
                  <from>
                    <xdr:col>2</xdr:col>
                    <xdr:colOff>30480</xdr:colOff>
                    <xdr:row>51</xdr:row>
                    <xdr:rowOff>190500</xdr:rowOff>
                  </from>
                  <to>
                    <xdr:col>3</xdr:col>
                    <xdr:colOff>60960</xdr:colOff>
                    <xdr:row>53</xdr:row>
                    <xdr:rowOff>0</xdr:rowOff>
                  </to>
                </anchor>
              </controlPr>
            </control>
          </mc:Choice>
        </mc:AlternateContent>
        <mc:AlternateContent xmlns:mc="http://schemas.openxmlformats.org/markup-compatibility/2006">
          <mc:Choice Requires="x14">
            <control shapeId="1452" r:id="rId40" name="Check Box 428">
              <controlPr defaultSize="0" autoFill="0" autoLine="0" autoPict="0">
                <anchor moveWithCells="1">
                  <from>
                    <xdr:col>2</xdr:col>
                    <xdr:colOff>30480</xdr:colOff>
                    <xdr:row>59</xdr:row>
                    <xdr:rowOff>259080</xdr:rowOff>
                  </from>
                  <to>
                    <xdr:col>3</xdr:col>
                    <xdr:colOff>60960</xdr:colOff>
                    <xdr:row>61</xdr:row>
                    <xdr:rowOff>22860</xdr:rowOff>
                  </to>
                </anchor>
              </controlPr>
            </control>
          </mc:Choice>
        </mc:AlternateContent>
        <mc:AlternateContent xmlns:mc="http://schemas.openxmlformats.org/markup-compatibility/2006">
          <mc:Choice Requires="x14">
            <control shapeId="1453" r:id="rId41" name="Check Box 429">
              <controlPr defaultSize="0" autoFill="0" autoLine="0" autoPict="0">
                <anchor moveWithCells="1">
                  <from>
                    <xdr:col>2</xdr:col>
                    <xdr:colOff>30480</xdr:colOff>
                    <xdr:row>60</xdr:row>
                    <xdr:rowOff>190500</xdr:rowOff>
                  </from>
                  <to>
                    <xdr:col>3</xdr:col>
                    <xdr:colOff>60960</xdr:colOff>
                    <xdr:row>62</xdr:row>
                    <xdr:rowOff>0</xdr:rowOff>
                  </to>
                </anchor>
              </controlPr>
            </control>
          </mc:Choice>
        </mc:AlternateContent>
        <mc:AlternateContent xmlns:mc="http://schemas.openxmlformats.org/markup-compatibility/2006">
          <mc:Choice Requires="x14">
            <control shapeId="1455" r:id="rId42" name="Check Box 431">
              <controlPr defaultSize="0" autoFill="0" autoLine="0" autoPict="0">
                <anchor moveWithCells="1">
                  <from>
                    <xdr:col>2</xdr:col>
                    <xdr:colOff>30480</xdr:colOff>
                    <xdr:row>68</xdr:row>
                    <xdr:rowOff>259080</xdr:rowOff>
                  </from>
                  <to>
                    <xdr:col>3</xdr:col>
                    <xdr:colOff>60960</xdr:colOff>
                    <xdr:row>70</xdr:row>
                    <xdr:rowOff>22860</xdr:rowOff>
                  </to>
                </anchor>
              </controlPr>
            </control>
          </mc:Choice>
        </mc:AlternateContent>
        <mc:AlternateContent xmlns:mc="http://schemas.openxmlformats.org/markup-compatibility/2006">
          <mc:Choice Requires="x14">
            <control shapeId="1456" r:id="rId43" name="Check Box 432">
              <controlPr defaultSize="0" autoFill="0" autoLine="0" autoPict="0">
                <anchor moveWithCells="1">
                  <from>
                    <xdr:col>2</xdr:col>
                    <xdr:colOff>30480</xdr:colOff>
                    <xdr:row>69</xdr:row>
                    <xdr:rowOff>190500</xdr:rowOff>
                  </from>
                  <to>
                    <xdr:col>3</xdr:col>
                    <xdr:colOff>60960</xdr:colOff>
                    <xdr:row>71</xdr:row>
                    <xdr:rowOff>0</xdr:rowOff>
                  </to>
                </anchor>
              </controlPr>
            </control>
          </mc:Choice>
        </mc:AlternateContent>
        <mc:AlternateContent xmlns:mc="http://schemas.openxmlformats.org/markup-compatibility/2006">
          <mc:Choice Requires="x14">
            <control shapeId="1458" r:id="rId44" name="Check Box 434">
              <controlPr defaultSize="0" autoFill="0" autoLine="0" autoPict="0">
                <anchor moveWithCells="1">
                  <from>
                    <xdr:col>2</xdr:col>
                    <xdr:colOff>30480</xdr:colOff>
                    <xdr:row>77</xdr:row>
                    <xdr:rowOff>259080</xdr:rowOff>
                  </from>
                  <to>
                    <xdr:col>3</xdr:col>
                    <xdr:colOff>60960</xdr:colOff>
                    <xdr:row>79</xdr:row>
                    <xdr:rowOff>22860</xdr:rowOff>
                  </to>
                </anchor>
              </controlPr>
            </control>
          </mc:Choice>
        </mc:AlternateContent>
        <mc:AlternateContent xmlns:mc="http://schemas.openxmlformats.org/markup-compatibility/2006">
          <mc:Choice Requires="x14">
            <control shapeId="1459" r:id="rId45" name="Check Box 435">
              <controlPr defaultSize="0" autoFill="0" autoLine="0" autoPict="0">
                <anchor moveWithCells="1">
                  <from>
                    <xdr:col>2</xdr:col>
                    <xdr:colOff>30480</xdr:colOff>
                    <xdr:row>78</xdr:row>
                    <xdr:rowOff>190500</xdr:rowOff>
                  </from>
                  <to>
                    <xdr:col>3</xdr:col>
                    <xdr:colOff>60960</xdr:colOff>
                    <xdr:row>80</xdr:row>
                    <xdr:rowOff>0</xdr:rowOff>
                  </to>
                </anchor>
              </controlPr>
            </control>
          </mc:Choice>
        </mc:AlternateContent>
        <mc:AlternateContent xmlns:mc="http://schemas.openxmlformats.org/markup-compatibility/2006">
          <mc:Choice Requires="x14">
            <control shapeId="1461" r:id="rId46" name="Check Box 437">
              <controlPr defaultSize="0" autoFill="0" autoLine="0" autoPict="0">
                <anchor moveWithCells="1">
                  <from>
                    <xdr:col>2</xdr:col>
                    <xdr:colOff>30480</xdr:colOff>
                    <xdr:row>86</xdr:row>
                    <xdr:rowOff>259080</xdr:rowOff>
                  </from>
                  <to>
                    <xdr:col>3</xdr:col>
                    <xdr:colOff>60960</xdr:colOff>
                    <xdr:row>88</xdr:row>
                    <xdr:rowOff>22860</xdr:rowOff>
                  </to>
                </anchor>
              </controlPr>
            </control>
          </mc:Choice>
        </mc:AlternateContent>
        <mc:AlternateContent xmlns:mc="http://schemas.openxmlformats.org/markup-compatibility/2006">
          <mc:Choice Requires="x14">
            <control shapeId="1462" r:id="rId47" name="Check Box 438">
              <controlPr defaultSize="0" autoFill="0" autoLine="0" autoPict="0">
                <anchor moveWithCells="1">
                  <from>
                    <xdr:col>2</xdr:col>
                    <xdr:colOff>30480</xdr:colOff>
                    <xdr:row>87</xdr:row>
                    <xdr:rowOff>190500</xdr:rowOff>
                  </from>
                  <to>
                    <xdr:col>3</xdr:col>
                    <xdr:colOff>60960</xdr:colOff>
                    <xdr:row>89</xdr:row>
                    <xdr:rowOff>0</xdr:rowOff>
                  </to>
                </anchor>
              </controlPr>
            </control>
          </mc:Choice>
        </mc:AlternateContent>
        <mc:AlternateContent xmlns:mc="http://schemas.openxmlformats.org/markup-compatibility/2006">
          <mc:Choice Requires="x14">
            <control shapeId="1464" r:id="rId48" name="Check Box 440">
              <controlPr defaultSize="0" autoFill="0" autoLine="0" autoPict="0">
                <anchor moveWithCells="1">
                  <from>
                    <xdr:col>2</xdr:col>
                    <xdr:colOff>30480</xdr:colOff>
                    <xdr:row>95</xdr:row>
                    <xdr:rowOff>259080</xdr:rowOff>
                  </from>
                  <to>
                    <xdr:col>3</xdr:col>
                    <xdr:colOff>60960</xdr:colOff>
                    <xdr:row>97</xdr:row>
                    <xdr:rowOff>22860</xdr:rowOff>
                  </to>
                </anchor>
              </controlPr>
            </control>
          </mc:Choice>
        </mc:AlternateContent>
        <mc:AlternateContent xmlns:mc="http://schemas.openxmlformats.org/markup-compatibility/2006">
          <mc:Choice Requires="x14">
            <control shapeId="1465" r:id="rId49" name="Check Box 441">
              <controlPr defaultSize="0" autoFill="0" autoLine="0" autoPict="0">
                <anchor moveWithCells="1">
                  <from>
                    <xdr:col>2</xdr:col>
                    <xdr:colOff>30480</xdr:colOff>
                    <xdr:row>96</xdr:row>
                    <xdr:rowOff>190500</xdr:rowOff>
                  </from>
                  <to>
                    <xdr:col>3</xdr:col>
                    <xdr:colOff>60960</xdr:colOff>
                    <xdr:row>98</xdr:row>
                    <xdr:rowOff>0</xdr:rowOff>
                  </to>
                </anchor>
              </controlPr>
            </control>
          </mc:Choice>
        </mc:AlternateContent>
        <mc:AlternateContent xmlns:mc="http://schemas.openxmlformats.org/markup-compatibility/2006">
          <mc:Choice Requires="x14">
            <control shapeId="1467" r:id="rId50" name="Check Box 443">
              <controlPr defaultSize="0" autoFill="0" autoLine="0" autoPict="0">
                <anchor moveWithCells="1">
                  <from>
                    <xdr:col>2</xdr:col>
                    <xdr:colOff>30480</xdr:colOff>
                    <xdr:row>104</xdr:row>
                    <xdr:rowOff>259080</xdr:rowOff>
                  </from>
                  <to>
                    <xdr:col>3</xdr:col>
                    <xdr:colOff>60960</xdr:colOff>
                    <xdr:row>106</xdr:row>
                    <xdr:rowOff>22860</xdr:rowOff>
                  </to>
                </anchor>
              </controlPr>
            </control>
          </mc:Choice>
        </mc:AlternateContent>
        <mc:AlternateContent xmlns:mc="http://schemas.openxmlformats.org/markup-compatibility/2006">
          <mc:Choice Requires="x14">
            <control shapeId="1468" r:id="rId51" name="Check Box 444">
              <controlPr defaultSize="0" autoFill="0" autoLine="0" autoPict="0">
                <anchor moveWithCells="1">
                  <from>
                    <xdr:col>2</xdr:col>
                    <xdr:colOff>30480</xdr:colOff>
                    <xdr:row>105</xdr:row>
                    <xdr:rowOff>190500</xdr:rowOff>
                  </from>
                  <to>
                    <xdr:col>3</xdr:col>
                    <xdr:colOff>60960</xdr:colOff>
                    <xdr:row>107</xdr:row>
                    <xdr:rowOff>0</xdr:rowOff>
                  </to>
                </anchor>
              </controlPr>
            </control>
          </mc:Choice>
        </mc:AlternateContent>
        <mc:AlternateContent xmlns:mc="http://schemas.openxmlformats.org/markup-compatibility/2006">
          <mc:Choice Requires="x14">
            <control shapeId="1470" r:id="rId52" name="Check Box 446">
              <controlPr defaultSize="0" autoFill="0" autoLine="0" autoPict="0">
                <anchor moveWithCells="1">
                  <from>
                    <xdr:col>2</xdr:col>
                    <xdr:colOff>30480</xdr:colOff>
                    <xdr:row>113</xdr:row>
                    <xdr:rowOff>259080</xdr:rowOff>
                  </from>
                  <to>
                    <xdr:col>3</xdr:col>
                    <xdr:colOff>60960</xdr:colOff>
                    <xdr:row>115</xdr:row>
                    <xdr:rowOff>22860</xdr:rowOff>
                  </to>
                </anchor>
              </controlPr>
            </control>
          </mc:Choice>
        </mc:AlternateContent>
        <mc:AlternateContent xmlns:mc="http://schemas.openxmlformats.org/markup-compatibility/2006">
          <mc:Choice Requires="x14">
            <control shapeId="1471" r:id="rId53" name="Check Box 447">
              <controlPr defaultSize="0" autoFill="0" autoLine="0" autoPict="0">
                <anchor moveWithCells="1">
                  <from>
                    <xdr:col>2</xdr:col>
                    <xdr:colOff>30480</xdr:colOff>
                    <xdr:row>114</xdr:row>
                    <xdr:rowOff>190500</xdr:rowOff>
                  </from>
                  <to>
                    <xdr:col>3</xdr:col>
                    <xdr:colOff>60960</xdr:colOff>
                    <xdr:row>116</xdr:row>
                    <xdr:rowOff>0</xdr:rowOff>
                  </to>
                </anchor>
              </controlPr>
            </control>
          </mc:Choice>
        </mc:AlternateContent>
        <mc:AlternateContent xmlns:mc="http://schemas.openxmlformats.org/markup-compatibility/2006">
          <mc:Choice Requires="x14">
            <control shapeId="1473" r:id="rId54" name="Check Box 449">
              <controlPr defaultSize="0" autoFill="0" autoLine="0" autoPict="0">
                <anchor moveWithCells="1">
                  <from>
                    <xdr:col>2</xdr:col>
                    <xdr:colOff>30480</xdr:colOff>
                    <xdr:row>122</xdr:row>
                    <xdr:rowOff>259080</xdr:rowOff>
                  </from>
                  <to>
                    <xdr:col>3</xdr:col>
                    <xdr:colOff>60960</xdr:colOff>
                    <xdr:row>124</xdr:row>
                    <xdr:rowOff>22860</xdr:rowOff>
                  </to>
                </anchor>
              </controlPr>
            </control>
          </mc:Choice>
        </mc:AlternateContent>
        <mc:AlternateContent xmlns:mc="http://schemas.openxmlformats.org/markup-compatibility/2006">
          <mc:Choice Requires="x14">
            <control shapeId="1474" r:id="rId55" name="Check Box 450">
              <controlPr defaultSize="0" autoFill="0" autoLine="0" autoPict="0">
                <anchor moveWithCells="1">
                  <from>
                    <xdr:col>2</xdr:col>
                    <xdr:colOff>30480</xdr:colOff>
                    <xdr:row>123</xdr:row>
                    <xdr:rowOff>190500</xdr:rowOff>
                  </from>
                  <to>
                    <xdr:col>3</xdr:col>
                    <xdr:colOff>60960</xdr:colOff>
                    <xdr:row>125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20"/>
  <sheetViews>
    <sheetView topLeftCell="F1" workbookViewId="0">
      <selection activeCell="F9" sqref="F9"/>
    </sheetView>
  </sheetViews>
  <sheetFormatPr defaultColWidth="9" defaultRowHeight="18"/>
  <cols>
    <col min="1" max="1" width="9" style="4"/>
    <col min="2" max="3" width="22.19921875" style="4" customWidth="1"/>
    <col min="4" max="4" width="17.69921875" style="4" customWidth="1"/>
    <col min="5" max="5" width="24.19921875" style="4" customWidth="1"/>
    <col min="6" max="7" width="25.19921875" style="4" customWidth="1"/>
    <col min="8" max="8" width="10.69921875" style="4" customWidth="1"/>
    <col min="9" max="9" width="6.09765625" style="5" customWidth="1"/>
    <col min="10" max="22" width="5.19921875" style="5" customWidth="1"/>
    <col min="23" max="23" width="12.3984375" style="5" bestFit="1" customWidth="1"/>
    <col min="24" max="24" width="12.5" style="4" customWidth="1"/>
    <col min="25" max="25" width="13.19921875" style="4" bestFit="1" customWidth="1"/>
    <col min="26" max="27" width="13.19921875" style="4" customWidth="1"/>
    <col min="28" max="16384" width="9" style="4"/>
  </cols>
  <sheetData>
    <row r="1" spans="1:27">
      <c r="A1" s="78" t="s">
        <v>53</v>
      </c>
      <c r="B1" s="78"/>
      <c r="C1" s="78"/>
    </row>
    <row r="2" spans="1:27" ht="18.75" customHeight="1">
      <c r="A2" s="77" t="s">
        <v>54</v>
      </c>
      <c r="B2" s="75" t="s">
        <v>55</v>
      </c>
      <c r="C2" s="75" t="s">
        <v>56</v>
      </c>
      <c r="D2" s="75" t="s">
        <v>57</v>
      </c>
      <c r="E2" s="75" t="s">
        <v>10</v>
      </c>
      <c r="F2" s="75" t="s">
        <v>11</v>
      </c>
      <c r="G2" s="82" t="s">
        <v>58</v>
      </c>
      <c r="H2" s="75" t="s">
        <v>59</v>
      </c>
      <c r="I2" s="76" t="s">
        <v>60</v>
      </c>
      <c r="J2" s="76"/>
      <c r="K2" s="76"/>
      <c r="L2" s="76"/>
      <c r="M2" s="76"/>
      <c r="N2" s="76"/>
      <c r="O2" s="76"/>
      <c r="P2" s="76"/>
      <c r="Q2" s="76"/>
      <c r="R2" s="76"/>
      <c r="S2" s="76"/>
      <c r="T2" s="76"/>
      <c r="U2" s="76"/>
      <c r="V2" s="76"/>
      <c r="W2" s="79" t="s">
        <v>61</v>
      </c>
      <c r="X2" s="74" t="s">
        <v>62</v>
      </c>
    </row>
    <row r="3" spans="1:27" ht="36" customHeight="1">
      <c r="A3" s="77"/>
      <c r="B3" s="75"/>
      <c r="C3" s="75"/>
      <c r="D3" s="75"/>
      <c r="E3" s="75"/>
      <c r="F3" s="75"/>
      <c r="G3" s="83"/>
      <c r="H3" s="75"/>
      <c r="I3" s="27" t="s">
        <v>63</v>
      </c>
      <c r="J3" s="27" t="s">
        <v>64</v>
      </c>
      <c r="K3" s="27" t="s">
        <v>65</v>
      </c>
      <c r="L3" s="27" t="s">
        <v>66</v>
      </c>
      <c r="M3" s="27" t="s">
        <v>67</v>
      </c>
      <c r="N3" s="27" t="s">
        <v>68</v>
      </c>
      <c r="O3" s="27" t="s">
        <v>69</v>
      </c>
      <c r="P3" s="27" t="s">
        <v>70</v>
      </c>
      <c r="Q3" s="27" t="s">
        <v>71</v>
      </c>
      <c r="R3" s="27" t="s">
        <v>72</v>
      </c>
      <c r="S3" s="27" t="s">
        <v>73</v>
      </c>
      <c r="T3" s="27" t="s">
        <v>74</v>
      </c>
      <c r="U3" s="27" t="s">
        <v>75</v>
      </c>
      <c r="V3" s="27" t="s">
        <v>76</v>
      </c>
      <c r="W3" s="80"/>
      <c r="X3" s="74"/>
    </row>
    <row r="4" spans="1:27">
      <c r="A4" s="12" t="s">
        <v>77</v>
      </c>
      <c r="B4" s="12">
        <f>申込入力!C11</f>
        <v>0</v>
      </c>
      <c r="C4" s="12">
        <f>申込入力!C10</f>
        <v>0</v>
      </c>
      <c r="D4" s="12">
        <f>申込入力!C13</f>
        <v>0</v>
      </c>
      <c r="E4" s="12">
        <f>申込入力!C14</f>
        <v>0</v>
      </c>
      <c r="F4" s="12">
        <f>申込入力!I14</f>
        <v>0</v>
      </c>
      <c r="G4" s="12">
        <f>申込入力!C12</f>
        <v>0</v>
      </c>
      <c r="H4" s="12" t="str">
        <f>IF(集計用!B1=1,1,IF(集計用!B1=2,0,""))</f>
        <v/>
      </c>
      <c r="I4" s="25">
        <f>IF(集計用!$B$3=TRUE,1,IF(集計用!C3=TRUE,1,0))</f>
        <v>0</v>
      </c>
      <c r="J4" s="25">
        <f>IF(集計用!$B$3=TRUE,1,IF(集計用!D3=TRUE,1,0))</f>
        <v>0</v>
      </c>
      <c r="K4" s="25">
        <f>IF(集計用!$B$3=TRUE,1,IF(集計用!E3=TRUE,1,0))</f>
        <v>0</v>
      </c>
      <c r="L4" s="25">
        <f>IF(集計用!$B$3=TRUE,1,IF(集計用!F3=TRUE,1,0))</f>
        <v>0</v>
      </c>
      <c r="M4" s="25">
        <f>IF(集計用!$B$3=TRUE,1,IF(集計用!G3=TRUE,1,0))</f>
        <v>0</v>
      </c>
      <c r="N4" s="25">
        <f>IF(集計用!$B$3=TRUE,1,IF(集計用!H3=TRUE,1,0))</f>
        <v>0</v>
      </c>
      <c r="O4" s="25">
        <f>IF(集計用!$B$3=TRUE,1,IF(集計用!I3=TRUE,1,0))</f>
        <v>0</v>
      </c>
      <c r="P4" s="25">
        <f>IF(集計用!$B$3=TRUE,1,IF(集計用!J3=TRUE,1,0))</f>
        <v>0</v>
      </c>
      <c r="Q4" s="25">
        <f>IF(集計用!$B$3=TRUE,1,IF(集計用!K3=TRUE,1,0))</f>
        <v>0</v>
      </c>
      <c r="R4" s="25">
        <f>IF(集計用!$B$3=TRUE,1,IF(集計用!L3=TRUE,1,0))</f>
        <v>0</v>
      </c>
      <c r="S4" s="25">
        <f>IF(集計用!$B$3=TRUE,1,IF(集計用!M3=TRUE,1,0))</f>
        <v>0</v>
      </c>
      <c r="T4" s="25">
        <f>IF(集計用!$B$3=TRUE,1,IF(集計用!N3=TRUE,1,0))</f>
        <v>0</v>
      </c>
      <c r="U4" s="25">
        <f>IF(集計用!$B$3=TRUE,1,IF(集計用!O3=TRUE,1,0))</f>
        <v>0</v>
      </c>
      <c r="V4" s="25">
        <f>IF(集計用!$B$3=TRUE,1,IF(集計用!P3=TRUE,1,0))</f>
        <v>0</v>
      </c>
      <c r="W4" s="25">
        <f t="shared" ref="W4" si="0">SUM(I4:V4)</f>
        <v>0</v>
      </c>
      <c r="X4" s="21">
        <f>IF(H4=1,W4*33000,W4*44000)</f>
        <v>0</v>
      </c>
    </row>
    <row r="6" spans="1:27">
      <c r="A6" s="78" t="s">
        <v>78</v>
      </c>
      <c r="B6" s="78"/>
      <c r="C6" s="78"/>
    </row>
    <row r="7" spans="1:27" ht="18" customHeight="1">
      <c r="A7" s="77" t="s">
        <v>54</v>
      </c>
      <c r="B7" s="75" t="s">
        <v>79</v>
      </c>
      <c r="C7" s="75" t="s">
        <v>80</v>
      </c>
      <c r="D7" s="75" t="s">
        <v>57</v>
      </c>
      <c r="E7" s="75" t="s">
        <v>10</v>
      </c>
      <c r="F7" s="75" t="s">
        <v>81</v>
      </c>
      <c r="G7" s="82" t="s">
        <v>58</v>
      </c>
      <c r="T7" s="81" t="s">
        <v>82</v>
      </c>
      <c r="U7" s="81"/>
      <c r="V7" s="81"/>
      <c r="W7" s="81"/>
      <c r="X7" s="74" t="s">
        <v>62</v>
      </c>
      <c r="Y7" s="84" t="s">
        <v>83</v>
      </c>
      <c r="Z7" s="84"/>
      <c r="AA7" s="84"/>
    </row>
    <row r="8" spans="1:27" ht="54">
      <c r="A8" s="77"/>
      <c r="B8" s="75"/>
      <c r="C8" s="75"/>
      <c r="D8" s="75"/>
      <c r="E8" s="75"/>
      <c r="F8" s="75"/>
      <c r="G8" s="83"/>
      <c r="T8" s="26" t="s">
        <v>84</v>
      </c>
      <c r="U8" s="26" t="s">
        <v>71</v>
      </c>
      <c r="V8" s="26" t="s">
        <v>74</v>
      </c>
      <c r="W8" s="26" t="s">
        <v>85</v>
      </c>
      <c r="X8" s="74"/>
      <c r="Y8" s="12" t="s">
        <v>84</v>
      </c>
      <c r="Z8" s="12" t="s">
        <v>71</v>
      </c>
      <c r="AA8" s="12" t="s">
        <v>74</v>
      </c>
    </row>
    <row r="9" spans="1:27">
      <c r="A9" s="12">
        <v>1</v>
      </c>
      <c r="B9" s="12" t="str">
        <f>IF(ISTEXT(申込入力!C40),申込入力!C40,"")</f>
        <v/>
      </c>
      <c r="C9" s="12" t="str">
        <f>IF(ISTEXT(申込入力!C40),申込入力!C39,"")</f>
        <v/>
      </c>
      <c r="D9" s="12" t="str">
        <f>IF(ISTEXT(申込入力!C40),申込入力!$C$13,"")</f>
        <v/>
      </c>
      <c r="E9" s="12" t="str">
        <f>IF(ISTEXT(申込入力!C40),申込入力!C41,"")</f>
        <v/>
      </c>
      <c r="F9" s="12" t="str">
        <f>IF(ISTEXT(申込入力!C40),申込入力!I41,"")</f>
        <v/>
      </c>
      <c r="G9" s="12" t="str">
        <f>IF(ISTEXT(申込入力!C40),申込入力!C42,"")</f>
        <v/>
      </c>
      <c r="T9" s="25">
        <f>IF(集計用!B6=TRUE,1,0)</f>
        <v>0</v>
      </c>
      <c r="U9" s="25">
        <f>IF(集計用!C6=TRUE,1,0)</f>
        <v>0</v>
      </c>
      <c r="V9" s="25">
        <f>IF(集計用!D6=TRUE,1,0)</f>
        <v>0</v>
      </c>
      <c r="W9" s="25">
        <f>SUM(T9:V9)</f>
        <v>0</v>
      </c>
      <c r="X9" s="21">
        <f>T9*4400+U9*2200+V9*2200</f>
        <v>0</v>
      </c>
      <c r="Y9" s="12" t="str">
        <f>IF(T9=1,IF($K$4=1,IF($L$4=1,"","4回申込なし"),IF($L$4=1,"3回申込なし","3,4回申込なし")),"")</f>
        <v/>
      </c>
      <c r="Z9" s="12" t="str">
        <f>IF(U9=1,IF($Q$4=1,"","申込なし"),"")</f>
        <v/>
      </c>
      <c r="AA9" s="12" t="str">
        <f>IF(V9=1,IF($T$4=1,"","申込なし"),"")</f>
        <v/>
      </c>
    </row>
    <row r="10" spans="1:27">
      <c r="A10" s="12">
        <v>2</v>
      </c>
      <c r="B10" s="12" t="str">
        <f>IF(ISTEXT(申込入力!$C49),申込入力!C49,"")</f>
        <v/>
      </c>
      <c r="C10" s="12" t="str">
        <f>IF(ISTEXT(申込入力!$C49),申込入力!C48,"")</f>
        <v/>
      </c>
      <c r="D10" s="12" t="str">
        <f>IF(ISTEXT(申込入力!$C49),申込入力!$C$13,"")</f>
        <v/>
      </c>
      <c r="E10" s="12" t="str">
        <f>IF(ISTEXT(申込入力!$C49),申込入力!C50,"")</f>
        <v/>
      </c>
      <c r="F10" s="12" t="str">
        <f>IF(ISTEXT(申込入力!$C49),申込入力!I50,"")</f>
        <v/>
      </c>
      <c r="G10" s="12" t="str">
        <f>IF(ISTEXT(申込入力!$C49),申込入力!C51,"")</f>
        <v/>
      </c>
      <c r="T10" s="25">
        <f>IF(集計用!B7=TRUE,1,0)</f>
        <v>0</v>
      </c>
      <c r="U10" s="25">
        <f>IF(集計用!C7=TRUE,1,0)</f>
        <v>0</v>
      </c>
      <c r="V10" s="25">
        <f>IF(集計用!D7=TRUE,1,0)</f>
        <v>0</v>
      </c>
      <c r="W10" s="25">
        <f t="shared" ref="W10:W18" si="1">SUM(T10:V10)</f>
        <v>0</v>
      </c>
      <c r="X10" s="21">
        <f t="shared" ref="X10:X18" si="2">T10*4400+U10*2200+V10*2200</f>
        <v>0</v>
      </c>
      <c r="Y10" s="12" t="str">
        <f t="shared" ref="Y10:Y18" si="3">IF(T10=1,IF($K$4=1,IF($L$4=1,"","4回申込なし"),IF($L$4=1,"3回申込なし","3,4回申込なし")),"")</f>
        <v/>
      </c>
      <c r="Z10" s="12" t="str">
        <f t="shared" ref="Z10:Z18" si="4">IF(U10=1,IF($Q$4=1,"","申込なし"),"")</f>
        <v/>
      </c>
      <c r="AA10" s="12" t="str">
        <f t="shared" ref="AA10:AA18" si="5">IF(V10=1,IF($T$4=1,"","申込なし"),"")</f>
        <v/>
      </c>
    </row>
    <row r="11" spans="1:27">
      <c r="A11" s="12">
        <v>3</v>
      </c>
      <c r="B11" s="12" t="str">
        <f>IF(ISTEXT(申込入力!$C58),申込入力!C58,"")</f>
        <v/>
      </c>
      <c r="C11" s="12" t="str">
        <f>IF(ISTEXT(申込入力!$C58),申込入力!C57,"")</f>
        <v/>
      </c>
      <c r="D11" s="12" t="str">
        <f>IF(ISTEXT(申込入力!$C58),申込入力!$C$13,"")</f>
        <v/>
      </c>
      <c r="E11" s="12" t="str">
        <f>IF(ISTEXT(申込入力!$C58),申込入力!C59,"")</f>
        <v/>
      </c>
      <c r="F11" s="12" t="str">
        <f>IF(ISTEXT(申込入力!$C58),申込入力!I59,"")</f>
        <v/>
      </c>
      <c r="G11" s="12" t="str">
        <f>IF(ISTEXT(申込入力!$C58),申込入力!C60,"")</f>
        <v/>
      </c>
      <c r="T11" s="25">
        <f>IF(集計用!B8=TRUE,1,0)</f>
        <v>0</v>
      </c>
      <c r="U11" s="25">
        <f>IF(集計用!C8=TRUE,1,0)</f>
        <v>0</v>
      </c>
      <c r="V11" s="25">
        <f>IF(集計用!D8=TRUE,1,0)</f>
        <v>0</v>
      </c>
      <c r="W11" s="25">
        <f t="shared" si="1"/>
        <v>0</v>
      </c>
      <c r="X11" s="21">
        <f t="shared" si="2"/>
        <v>0</v>
      </c>
      <c r="Y11" s="12" t="str">
        <f t="shared" si="3"/>
        <v/>
      </c>
      <c r="Z11" s="12" t="str">
        <f t="shared" si="4"/>
        <v/>
      </c>
      <c r="AA11" s="12" t="str">
        <f t="shared" si="5"/>
        <v/>
      </c>
    </row>
    <row r="12" spans="1:27">
      <c r="A12" s="12">
        <v>4</v>
      </c>
      <c r="B12" s="12" t="str">
        <f>IF(ISTEXT(申込入力!$C67),申込入力!C67,"")</f>
        <v/>
      </c>
      <c r="C12" s="12" t="str">
        <f>IF(ISTEXT(申込入力!$C67),申込入力!C66,"")</f>
        <v/>
      </c>
      <c r="D12" s="12" t="str">
        <f>IF(ISTEXT(申込入力!$C67),申込入力!$C$13,"")</f>
        <v/>
      </c>
      <c r="E12" s="12" t="str">
        <f>IF(ISTEXT(申込入力!$C67),申込入力!C68,"")</f>
        <v/>
      </c>
      <c r="F12" s="12" t="str">
        <f>IF(ISTEXT(申込入力!$C67),申込入力!I68,"")</f>
        <v/>
      </c>
      <c r="G12" s="12" t="str">
        <f>IF(ISTEXT(申込入力!$C67),申込入力!C69,"")</f>
        <v/>
      </c>
      <c r="T12" s="25">
        <f>IF(集計用!B9=TRUE,1,0)</f>
        <v>0</v>
      </c>
      <c r="U12" s="25">
        <f>IF(集計用!C9=TRUE,1,0)</f>
        <v>0</v>
      </c>
      <c r="V12" s="25">
        <f>IF(集計用!D9=TRUE,1,0)</f>
        <v>0</v>
      </c>
      <c r="W12" s="25">
        <f t="shared" si="1"/>
        <v>0</v>
      </c>
      <c r="X12" s="21">
        <f t="shared" si="2"/>
        <v>0</v>
      </c>
      <c r="Y12" s="12" t="str">
        <f t="shared" si="3"/>
        <v/>
      </c>
      <c r="Z12" s="12" t="str">
        <f t="shared" si="4"/>
        <v/>
      </c>
      <c r="AA12" s="12" t="str">
        <f t="shared" si="5"/>
        <v/>
      </c>
    </row>
    <row r="13" spans="1:27">
      <c r="A13" s="12">
        <v>5</v>
      </c>
      <c r="B13" s="12" t="str">
        <f>IF(ISTEXT(申込入力!$C76),申込入力!C76,"")</f>
        <v/>
      </c>
      <c r="C13" s="12" t="str">
        <f>IF(ISTEXT(申込入力!$C76),申込入力!C75,"")</f>
        <v/>
      </c>
      <c r="D13" s="12" t="str">
        <f>IF(ISTEXT(申込入力!$C76),申込入力!$C$13,"")</f>
        <v/>
      </c>
      <c r="E13" s="12" t="str">
        <f>IF(ISTEXT(申込入力!$C76),申込入力!C77,"")</f>
        <v/>
      </c>
      <c r="F13" s="12" t="str">
        <f>IF(ISTEXT(申込入力!$C76),申込入力!I77,"")</f>
        <v/>
      </c>
      <c r="G13" s="12" t="str">
        <f>IF(ISTEXT(申込入力!$C76),申込入力!C78,"")</f>
        <v/>
      </c>
      <c r="T13" s="25">
        <f>IF(集計用!B10=TRUE,1,0)</f>
        <v>0</v>
      </c>
      <c r="U13" s="25">
        <f>IF(集計用!C10=TRUE,1,0)</f>
        <v>0</v>
      </c>
      <c r="V13" s="25">
        <f>IF(集計用!D10=TRUE,1,0)</f>
        <v>0</v>
      </c>
      <c r="W13" s="25">
        <f t="shared" si="1"/>
        <v>0</v>
      </c>
      <c r="X13" s="21">
        <f t="shared" si="2"/>
        <v>0</v>
      </c>
      <c r="Y13" s="12" t="str">
        <f t="shared" si="3"/>
        <v/>
      </c>
      <c r="Z13" s="12" t="str">
        <f t="shared" si="4"/>
        <v/>
      </c>
      <c r="AA13" s="12" t="str">
        <f t="shared" si="5"/>
        <v/>
      </c>
    </row>
    <row r="14" spans="1:27">
      <c r="A14" s="12">
        <v>6</v>
      </c>
      <c r="B14" s="12" t="str">
        <f>IF(ISTEXT(申込入力!$C85),申込入力!C85,"")</f>
        <v/>
      </c>
      <c r="C14" s="12" t="str">
        <f>IF(ISTEXT(申込入力!$C85),申込入力!C84,"")</f>
        <v/>
      </c>
      <c r="D14" s="12" t="str">
        <f>IF(ISTEXT(申込入力!$C85),申込入力!$C$13,"")</f>
        <v/>
      </c>
      <c r="E14" s="12" t="str">
        <f>IF(ISTEXT(申込入力!$C85),申込入力!C86,"")</f>
        <v/>
      </c>
      <c r="F14" s="12" t="str">
        <f>IF(ISTEXT(申込入力!$C85),申込入力!I86,"")</f>
        <v/>
      </c>
      <c r="G14" s="12" t="str">
        <f>IF(ISTEXT(申込入力!$C85),申込入力!C87,"")</f>
        <v/>
      </c>
      <c r="T14" s="25">
        <f>IF(集計用!B11=TRUE,1,0)</f>
        <v>0</v>
      </c>
      <c r="U14" s="25">
        <f>IF(集計用!C11=TRUE,1,0)</f>
        <v>0</v>
      </c>
      <c r="V14" s="25">
        <f>IF(集計用!D11=TRUE,1,0)</f>
        <v>0</v>
      </c>
      <c r="W14" s="25">
        <f t="shared" si="1"/>
        <v>0</v>
      </c>
      <c r="X14" s="21">
        <f t="shared" si="2"/>
        <v>0</v>
      </c>
      <c r="Y14" s="12" t="str">
        <f t="shared" si="3"/>
        <v/>
      </c>
      <c r="Z14" s="12" t="str">
        <f t="shared" si="4"/>
        <v/>
      </c>
      <c r="AA14" s="12" t="str">
        <f t="shared" si="5"/>
        <v/>
      </c>
    </row>
    <row r="15" spans="1:27">
      <c r="A15" s="12">
        <v>7</v>
      </c>
      <c r="B15" s="12" t="str">
        <f>IF(ISTEXT(申込入力!$C94),申込入力!C94,"")</f>
        <v/>
      </c>
      <c r="C15" s="12" t="str">
        <f>IF(ISTEXT(申込入力!$C94),申込入力!C93,"")</f>
        <v/>
      </c>
      <c r="D15" s="12" t="str">
        <f>IF(ISTEXT(申込入力!$C94),申込入力!$C$13,"")</f>
        <v/>
      </c>
      <c r="E15" s="12" t="str">
        <f>IF(ISTEXT(申込入力!$C94),申込入力!C95,"")</f>
        <v/>
      </c>
      <c r="F15" s="12" t="str">
        <f>IF(ISTEXT(申込入力!$C94),申込入力!I95,"")</f>
        <v/>
      </c>
      <c r="G15" s="12" t="str">
        <f>IF(ISTEXT(申込入力!$C94),申込入力!C96,"")</f>
        <v/>
      </c>
      <c r="T15" s="25">
        <f>IF(集計用!B12=TRUE,1,0)</f>
        <v>0</v>
      </c>
      <c r="U15" s="25">
        <f>IF(集計用!C12=TRUE,1,0)</f>
        <v>0</v>
      </c>
      <c r="V15" s="25">
        <f>IF(集計用!D12=TRUE,1,0)</f>
        <v>0</v>
      </c>
      <c r="W15" s="25">
        <f t="shared" si="1"/>
        <v>0</v>
      </c>
      <c r="X15" s="21">
        <f t="shared" si="2"/>
        <v>0</v>
      </c>
      <c r="Y15" s="12" t="str">
        <f t="shared" si="3"/>
        <v/>
      </c>
      <c r="Z15" s="12" t="str">
        <f t="shared" si="4"/>
        <v/>
      </c>
      <c r="AA15" s="12" t="str">
        <f t="shared" si="5"/>
        <v/>
      </c>
    </row>
    <row r="16" spans="1:27">
      <c r="A16" s="12">
        <v>8</v>
      </c>
      <c r="B16" s="12" t="str">
        <f>IF(ISTEXT(申込入力!$C103),申込入力!C103,"")</f>
        <v/>
      </c>
      <c r="C16" s="12" t="str">
        <f>IF(ISTEXT(申込入力!$C103),申込入力!C102,"")</f>
        <v/>
      </c>
      <c r="D16" s="12" t="str">
        <f>IF(ISTEXT(申込入力!$C103),申込入力!$C$13,"")</f>
        <v/>
      </c>
      <c r="E16" s="12" t="str">
        <f>IF(ISTEXT(申込入力!$C103),申込入力!C104,"")</f>
        <v/>
      </c>
      <c r="F16" s="12" t="str">
        <f>IF(ISTEXT(申込入力!$C103),申込入力!I104,"")</f>
        <v/>
      </c>
      <c r="G16" s="12" t="str">
        <f>IF(ISTEXT(申込入力!$C103),申込入力!C105,"")</f>
        <v/>
      </c>
      <c r="T16" s="25">
        <f>IF(集計用!B13=TRUE,1,0)</f>
        <v>0</v>
      </c>
      <c r="U16" s="25">
        <f>IF(集計用!C13=TRUE,1,0)</f>
        <v>0</v>
      </c>
      <c r="V16" s="25">
        <f>IF(集計用!D13=TRUE,1,0)</f>
        <v>0</v>
      </c>
      <c r="W16" s="25">
        <f t="shared" si="1"/>
        <v>0</v>
      </c>
      <c r="X16" s="21">
        <f t="shared" si="2"/>
        <v>0</v>
      </c>
      <c r="Y16" s="12" t="str">
        <f t="shared" si="3"/>
        <v/>
      </c>
      <c r="Z16" s="12" t="str">
        <f t="shared" si="4"/>
        <v/>
      </c>
      <c r="AA16" s="12" t="str">
        <f t="shared" si="5"/>
        <v/>
      </c>
    </row>
    <row r="17" spans="1:27">
      <c r="A17" s="12">
        <v>9</v>
      </c>
      <c r="B17" s="12" t="str">
        <f>IF(ISTEXT(申込入力!$C112),申込入力!C112,"")</f>
        <v/>
      </c>
      <c r="C17" s="12" t="str">
        <f>IF(ISTEXT(申込入力!$C112),申込入力!C111,"")</f>
        <v/>
      </c>
      <c r="D17" s="12" t="str">
        <f>IF(ISTEXT(申込入力!$C112),申込入力!$C$13,"")</f>
        <v/>
      </c>
      <c r="E17" s="12" t="str">
        <f>IF(ISTEXT(申込入力!$C112),申込入力!C113,"")</f>
        <v/>
      </c>
      <c r="F17" s="12" t="str">
        <f>IF(ISTEXT(申込入力!$C112),申込入力!I113,"")</f>
        <v/>
      </c>
      <c r="G17" s="12" t="str">
        <f>IF(ISTEXT(申込入力!$C112),申込入力!C114,"")</f>
        <v/>
      </c>
      <c r="T17" s="25">
        <f>IF(集計用!B14=TRUE,1,0)</f>
        <v>0</v>
      </c>
      <c r="U17" s="25">
        <f>IF(集計用!C14=TRUE,1,0)</f>
        <v>0</v>
      </c>
      <c r="V17" s="25">
        <f>IF(集計用!D14=TRUE,1,0)</f>
        <v>0</v>
      </c>
      <c r="W17" s="25">
        <f t="shared" si="1"/>
        <v>0</v>
      </c>
      <c r="X17" s="21">
        <f t="shared" si="2"/>
        <v>0</v>
      </c>
      <c r="Y17" s="12" t="str">
        <f t="shared" si="3"/>
        <v/>
      </c>
      <c r="Z17" s="12" t="str">
        <f t="shared" si="4"/>
        <v/>
      </c>
      <c r="AA17" s="12" t="str">
        <f t="shared" si="5"/>
        <v/>
      </c>
    </row>
    <row r="18" spans="1:27">
      <c r="A18" s="12">
        <v>10</v>
      </c>
      <c r="B18" s="12" t="str">
        <f>IF(ISTEXT(申込入力!$C121),申込入力!C121,"")</f>
        <v/>
      </c>
      <c r="C18" s="12" t="str">
        <f>IF(ISTEXT(申込入力!$C121),申込入力!C120,"")</f>
        <v/>
      </c>
      <c r="D18" s="12" t="str">
        <f>IF(ISTEXT(申込入力!$C121),申込入力!$C$13,"")</f>
        <v/>
      </c>
      <c r="E18" s="12" t="str">
        <f>IF(ISTEXT(申込入力!$C121),申込入力!C122,"")</f>
        <v/>
      </c>
      <c r="F18" s="12" t="str">
        <f>IF(ISTEXT(申込入力!$C121),申込入力!I122,"")</f>
        <v/>
      </c>
      <c r="G18" s="12" t="str">
        <f>IF(ISTEXT(申込入力!$C121),申込入力!C123,"")</f>
        <v/>
      </c>
      <c r="T18" s="25">
        <f>IF(集計用!B15=TRUE,1,0)</f>
        <v>0</v>
      </c>
      <c r="U18" s="25">
        <f>IF(集計用!C15=TRUE,1,0)</f>
        <v>0</v>
      </c>
      <c r="V18" s="25">
        <f>IF(集計用!D15=TRUE,1,0)</f>
        <v>0</v>
      </c>
      <c r="W18" s="25">
        <f t="shared" si="1"/>
        <v>0</v>
      </c>
      <c r="X18" s="21">
        <f t="shared" si="2"/>
        <v>0</v>
      </c>
      <c r="Y18" s="12" t="str">
        <f t="shared" si="3"/>
        <v/>
      </c>
      <c r="Z18" s="12" t="str">
        <f t="shared" si="4"/>
        <v/>
      </c>
      <c r="AA18" s="12" t="str">
        <f t="shared" si="5"/>
        <v/>
      </c>
    </row>
    <row r="20" spans="1:27" ht="18.600000000000001" thickBot="1">
      <c r="W20" s="22" t="s">
        <v>86</v>
      </c>
      <c r="X20" s="23">
        <f>SUM(X9:X18)+X4</f>
        <v>0</v>
      </c>
    </row>
  </sheetData>
  <mergeCells count="23">
    <mergeCell ref="X7:X8"/>
    <mergeCell ref="Y7:AA7"/>
    <mergeCell ref="E7:E8"/>
    <mergeCell ref="F7:F8"/>
    <mergeCell ref="G7:G8"/>
    <mergeCell ref="A6:C6"/>
    <mergeCell ref="W2:W3"/>
    <mergeCell ref="T7:W7"/>
    <mergeCell ref="A1:C1"/>
    <mergeCell ref="A7:A8"/>
    <mergeCell ref="B7:B8"/>
    <mergeCell ref="C7:C8"/>
    <mergeCell ref="D7:D8"/>
    <mergeCell ref="G2:G3"/>
    <mergeCell ref="X2:X3"/>
    <mergeCell ref="H2:H3"/>
    <mergeCell ref="I2:V2"/>
    <mergeCell ref="F2:F3"/>
    <mergeCell ref="A2:A3"/>
    <mergeCell ref="B2:B3"/>
    <mergeCell ref="C2:C3"/>
    <mergeCell ref="D2:D3"/>
    <mergeCell ref="E2:E3"/>
  </mergeCells>
  <phoneticPr fontId="1"/>
  <conditionalFormatting sqref="Y9:AA18">
    <cfRule type="expression" dxfId="0" priority="1">
      <formula>Y9&lt;&gt;""</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5"/>
  <sheetViews>
    <sheetView workbookViewId="0">
      <selection activeCell="C18" sqref="C18"/>
    </sheetView>
  </sheetViews>
  <sheetFormatPr defaultColWidth="9" defaultRowHeight="18"/>
  <cols>
    <col min="1" max="1" width="17.59765625" style="1" bestFit="1" customWidth="1"/>
    <col min="2" max="2" width="14.69921875" style="1" customWidth="1"/>
    <col min="3" max="3" width="14.69921875" style="1" bestFit="1" customWidth="1"/>
    <col min="4" max="16" width="14.69921875" style="1" customWidth="1"/>
    <col min="17" max="16384" width="9" style="1"/>
  </cols>
  <sheetData>
    <row r="1" spans="1:16" ht="36">
      <c r="A1" s="1" t="s">
        <v>87</v>
      </c>
      <c r="B1" s="1">
        <v>0</v>
      </c>
      <c r="C1" s="4" t="s">
        <v>88</v>
      </c>
    </row>
    <row r="2" spans="1:16">
      <c r="B2" s="1" t="s">
        <v>89</v>
      </c>
      <c r="C2" s="1" t="s">
        <v>63</v>
      </c>
      <c r="D2" s="1" t="s">
        <v>64</v>
      </c>
      <c r="E2" s="1" t="s">
        <v>65</v>
      </c>
      <c r="F2" s="1" t="s">
        <v>66</v>
      </c>
      <c r="G2" s="1" t="s">
        <v>67</v>
      </c>
      <c r="H2" s="1" t="s">
        <v>68</v>
      </c>
      <c r="I2" s="1" t="s">
        <v>69</v>
      </c>
      <c r="J2" s="1" t="s">
        <v>70</v>
      </c>
      <c r="K2" s="1" t="s">
        <v>71</v>
      </c>
      <c r="L2" s="1" t="s">
        <v>72</v>
      </c>
      <c r="M2" s="1" t="s">
        <v>73</v>
      </c>
      <c r="N2" s="1" t="s">
        <v>74</v>
      </c>
      <c r="O2" s="1" t="s">
        <v>75</v>
      </c>
      <c r="P2" s="1" t="s">
        <v>76</v>
      </c>
    </row>
    <row r="3" spans="1:16">
      <c r="A3" s="1" t="s">
        <v>90</v>
      </c>
      <c r="B3" s="1" t="b">
        <v>0</v>
      </c>
      <c r="C3" s="1" t="b">
        <v>0</v>
      </c>
      <c r="D3" s="1" t="b">
        <v>0</v>
      </c>
      <c r="E3" s="1" t="b">
        <v>0</v>
      </c>
      <c r="F3" s="1" t="b">
        <v>0</v>
      </c>
      <c r="G3" s="1" t="b">
        <v>0</v>
      </c>
      <c r="H3" s="1" t="b">
        <v>0</v>
      </c>
      <c r="I3" s="1" t="b">
        <v>0</v>
      </c>
      <c r="J3" s="1" t="b">
        <v>0</v>
      </c>
      <c r="K3" s="1" t="b">
        <v>0</v>
      </c>
      <c r="L3" s="1" t="b">
        <v>0</v>
      </c>
      <c r="M3" s="1" t="b">
        <v>0</v>
      </c>
      <c r="N3" s="1" t="b">
        <v>0</v>
      </c>
      <c r="O3" s="1" t="b">
        <v>0</v>
      </c>
      <c r="P3" s="1" t="b">
        <v>0</v>
      </c>
    </row>
    <row r="4" spans="1:16">
      <c r="C4" s="4"/>
    </row>
    <row r="5" spans="1:16">
      <c r="A5" s="1" t="s">
        <v>82</v>
      </c>
      <c r="B5" s="1" t="s">
        <v>84</v>
      </c>
      <c r="C5" s="4" t="s">
        <v>71</v>
      </c>
      <c r="D5" s="1" t="s">
        <v>74</v>
      </c>
    </row>
    <row r="6" spans="1:16">
      <c r="A6" s="1" t="s">
        <v>91</v>
      </c>
      <c r="B6" s="1" t="b">
        <v>0</v>
      </c>
      <c r="C6" s="1" t="b">
        <v>0</v>
      </c>
      <c r="D6" s="1" t="b">
        <v>0</v>
      </c>
    </row>
    <row r="7" spans="1:16">
      <c r="A7" s="1" t="s">
        <v>92</v>
      </c>
      <c r="B7" s="1" t="b">
        <v>0</v>
      </c>
      <c r="C7" s="1" t="b">
        <v>0</v>
      </c>
      <c r="D7" s="1" t="b">
        <v>0</v>
      </c>
    </row>
    <row r="8" spans="1:16">
      <c r="A8" s="1" t="s">
        <v>93</v>
      </c>
      <c r="B8" s="1" t="b">
        <v>0</v>
      </c>
      <c r="C8" s="1" t="b">
        <v>0</v>
      </c>
      <c r="D8" s="1" t="b">
        <v>0</v>
      </c>
    </row>
    <row r="9" spans="1:16">
      <c r="A9" s="1" t="s">
        <v>94</v>
      </c>
      <c r="B9" s="1" t="b">
        <v>0</v>
      </c>
      <c r="C9" s="1" t="b">
        <v>0</v>
      </c>
      <c r="D9" s="1" t="b">
        <v>0</v>
      </c>
    </row>
    <row r="10" spans="1:16">
      <c r="A10" s="1" t="s">
        <v>95</v>
      </c>
      <c r="B10" s="1" t="b">
        <v>0</v>
      </c>
      <c r="C10" s="1" t="b">
        <v>0</v>
      </c>
      <c r="D10" s="1" t="b">
        <v>0</v>
      </c>
    </row>
    <row r="11" spans="1:16">
      <c r="A11" s="1" t="s">
        <v>96</v>
      </c>
      <c r="B11" s="1" t="b">
        <v>0</v>
      </c>
      <c r="C11" s="1" t="b">
        <v>0</v>
      </c>
      <c r="D11" s="1" t="b">
        <v>0</v>
      </c>
    </row>
    <row r="12" spans="1:16">
      <c r="A12" s="1" t="s">
        <v>97</v>
      </c>
      <c r="B12" s="1" t="b">
        <v>0</v>
      </c>
      <c r="C12" s="1" t="b">
        <v>0</v>
      </c>
      <c r="D12" s="1" t="b">
        <v>0</v>
      </c>
    </row>
    <row r="13" spans="1:16">
      <c r="A13" s="1" t="s">
        <v>98</v>
      </c>
      <c r="B13" s="1" t="b">
        <v>0</v>
      </c>
      <c r="C13" s="1" t="b">
        <v>0</v>
      </c>
      <c r="D13" s="1" t="b">
        <v>0</v>
      </c>
    </row>
    <row r="14" spans="1:16">
      <c r="A14" s="1" t="s">
        <v>99</v>
      </c>
      <c r="B14" s="1" t="b">
        <v>0</v>
      </c>
      <c r="C14" s="1" t="b">
        <v>0</v>
      </c>
      <c r="D14" s="1" t="b">
        <v>0</v>
      </c>
    </row>
    <row r="15" spans="1:16">
      <c r="A15" s="1" t="s">
        <v>100</v>
      </c>
      <c r="B15" s="1" t="b">
        <v>0</v>
      </c>
      <c r="C15" s="1" t="b">
        <v>0</v>
      </c>
      <c r="D15" s="1" t="b">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申込入力</vt:lpstr>
      <vt:lpstr>参加者名簿</vt:lpstr>
      <vt:lpstr>集計用</vt:lpstr>
      <vt:lpstr>申込入力!Print_Area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2024-03-19T08:49:20Z</dcterms:modified>
  <cp:category/>
  <cp:contentStatus/>
</cp:coreProperties>
</file>